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birminghamcitycouncil-my.sharepoint.com/personal/amena_akram_birmingham_gov_uk/Documents/Documents/"/>
    </mc:Choice>
  </mc:AlternateContent>
  <xr:revisionPtr revIDLastSave="0" documentId="8_{D0C4AE56-01FB-4187-AAAA-9FC5D49478E9}" xr6:coauthVersionLast="47" xr6:coauthVersionMax="47" xr10:uidLastSave="{00000000-0000-0000-0000-000000000000}"/>
  <bookViews>
    <workbookView xWindow="-110" yWindow="-110" windowWidth="19420" windowHeight="10420" tabRatio="763" activeTab="5" xr2:uid="{00000000-000D-0000-FFFF-FFFF00000000}"/>
  </bookViews>
  <sheets>
    <sheet name="Appendix1" sheetId="22" r:id="rId1"/>
    <sheet name="Appendix2" sheetId="11" r:id="rId2"/>
    <sheet name="Appendix 3" sheetId="21" r:id="rId3"/>
    <sheet name="Appendix4" sheetId="12" r:id="rId4"/>
    <sheet name="Appendix 5" sheetId="23" r:id="rId5"/>
    <sheet name="Appendix6" sheetId="13" r:id="rId6"/>
    <sheet name="Appendix 7" sheetId="24" r:id="rId7"/>
    <sheet name="Appendix8" sheetId="14" r:id="rId8"/>
    <sheet name="Appendix9" sheetId="15" r:id="rId9"/>
    <sheet name="Appendix10" sheetId="16" r:id="rId10"/>
    <sheet name="Appendix 11" sheetId="7" r:id="rId11"/>
    <sheet name="Appendix 12" sheetId="8" r:id="rId12"/>
    <sheet name="Appendix 13" sheetId="19" r:id="rId13"/>
    <sheet name="Appendix 14" sheetId="25" r:id="rId14"/>
    <sheet name="Appendix15" sheetId="17" r:id="rId15"/>
    <sheet name="Appendix 16" sheetId="26" r:id="rId16"/>
    <sheet name="Appendix 17" sheetId="27" r:id="rId17"/>
    <sheet name="Appendix 18" sheetId="20" r:id="rId18"/>
    <sheet name="Appendix 19" sheetId="9" r:id="rId19"/>
    <sheet name="Appendix 20" sheetId="18" r:id="rId20"/>
    <sheet name="Sheet1" sheetId="28" r:id="rId21"/>
  </sheets>
  <definedNames>
    <definedName name="_0_5_Sep11_to_Aug16_Birmingham" localSheetId="19">#REF!</definedName>
    <definedName name="_0_5_Sep11_to_Aug16_Birmingham" localSheetId="9">#REF!</definedName>
    <definedName name="_0_5_Sep11_to_Aug16_Birmingham" localSheetId="14">#REF!</definedName>
    <definedName name="_0_5_Sep11_to_Aug16_Birmingham" localSheetId="3">#REF!</definedName>
    <definedName name="_0_5_Sep11_to_Aug16_Birmingham" localSheetId="5">#REF!</definedName>
    <definedName name="_0_5_Sep11_to_Aug16_Birmingham" localSheetId="7">#REF!</definedName>
    <definedName name="_0_5_Sep11_to_Aug16_Birmingham" localSheetId="8">#REF!</definedName>
    <definedName name="_0_5_Sep11_to_Aug16_Birmingha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5" i="23" l="1"/>
  <c r="H77" i="25" l="1"/>
  <c r="C77" i="25"/>
  <c r="D77" i="25"/>
  <c r="E77" i="25"/>
  <c r="F77" i="25"/>
  <c r="G77" i="25"/>
  <c r="B77" i="25"/>
  <c r="B76" i="9"/>
  <c r="B77" i="9"/>
  <c r="C76" i="8"/>
  <c r="D76" i="8"/>
  <c r="E76" i="8"/>
  <c r="F76" i="8"/>
  <c r="G76" i="8"/>
  <c r="H76" i="8"/>
  <c r="I76" i="8"/>
  <c r="J76" i="8"/>
  <c r="K76" i="8"/>
  <c r="L76" i="8"/>
  <c r="B76" i="8"/>
  <c r="M76" i="8"/>
  <c r="M76" i="7"/>
  <c r="C76" i="7"/>
  <c r="D76" i="7"/>
  <c r="E76" i="7"/>
  <c r="F76" i="7"/>
  <c r="G76" i="7"/>
  <c r="H76" i="7"/>
  <c r="I76" i="7"/>
  <c r="J76" i="7"/>
  <c r="K76" i="7"/>
  <c r="L76" i="7"/>
  <c r="B76" i="7"/>
  <c r="D68" i="24" l="1"/>
  <c r="C68" i="24"/>
  <c r="B68" i="24"/>
  <c r="E67" i="24"/>
  <c r="E66" i="24"/>
  <c r="E65" i="24"/>
  <c r="E64" i="24"/>
  <c r="E63" i="24"/>
  <c r="E62" i="24"/>
  <c r="E61" i="24"/>
  <c r="E60" i="24"/>
  <c r="E59" i="24"/>
  <c r="E58" i="24"/>
  <c r="E57" i="24"/>
  <c r="E56" i="24"/>
  <c r="E55" i="24"/>
  <c r="E54" i="24"/>
  <c r="E53" i="24"/>
  <c r="E52" i="24"/>
  <c r="E51" i="24"/>
  <c r="E50" i="24"/>
  <c r="E49" i="24"/>
  <c r="E48" i="24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8" i="24" s="1"/>
  <c r="E6" i="24"/>
  <c r="E75" i="23"/>
  <c r="D75" i="23"/>
  <c r="C75" i="23"/>
  <c r="B75" i="23"/>
  <c r="G6" i="22"/>
  <c r="H6" i="22"/>
  <c r="I6" i="22"/>
  <c r="G7" i="22"/>
  <c r="H7" i="22"/>
  <c r="I7" i="22" s="1"/>
  <c r="G8" i="22"/>
  <c r="H8" i="22"/>
  <c r="I8" i="22" s="1"/>
  <c r="G9" i="22"/>
  <c r="H9" i="22"/>
  <c r="I9" i="22"/>
  <c r="G10" i="22"/>
  <c r="H10" i="22"/>
  <c r="I10" i="22" s="1"/>
  <c r="G11" i="22"/>
  <c r="H11" i="22"/>
  <c r="I11" i="22" s="1"/>
  <c r="G12" i="22"/>
  <c r="H12" i="22"/>
  <c r="I12" i="22"/>
  <c r="G13" i="22"/>
  <c r="H13" i="22"/>
  <c r="I13" i="22" s="1"/>
  <c r="G14" i="22"/>
  <c r="H14" i="22"/>
  <c r="I14" i="22" s="1"/>
  <c r="G15" i="22"/>
  <c r="H15" i="22"/>
  <c r="I15" i="22" s="1"/>
  <c r="G16" i="22"/>
  <c r="H16" i="22"/>
  <c r="I16" i="22"/>
  <c r="G17" i="22"/>
  <c r="H17" i="22"/>
  <c r="I17" i="22" s="1"/>
  <c r="G18" i="22"/>
  <c r="H18" i="22"/>
  <c r="I18" i="22"/>
  <c r="G19" i="22"/>
  <c r="H19" i="22"/>
  <c r="I19" i="22" s="1"/>
  <c r="G20" i="22"/>
  <c r="H20" i="22"/>
  <c r="I20" i="22" s="1"/>
  <c r="G21" i="22"/>
  <c r="H21" i="22"/>
  <c r="I21" i="22" s="1"/>
  <c r="G22" i="22"/>
  <c r="H22" i="22"/>
  <c r="I22" i="22"/>
  <c r="G23" i="22"/>
  <c r="H23" i="22"/>
  <c r="I23" i="22" s="1"/>
  <c r="G24" i="22"/>
  <c r="H24" i="22"/>
  <c r="I24" i="22"/>
  <c r="G25" i="22"/>
  <c r="H25" i="22"/>
  <c r="I25" i="22"/>
  <c r="G26" i="22"/>
  <c r="H26" i="22"/>
  <c r="I26" i="22" s="1"/>
  <c r="G27" i="22"/>
  <c r="H27" i="22"/>
  <c r="I27" i="22" s="1"/>
  <c r="G28" i="22"/>
  <c r="H28" i="22"/>
  <c r="I28" i="22"/>
  <c r="G29" i="22"/>
  <c r="H29" i="22"/>
  <c r="I29" i="22" s="1"/>
  <c r="G30" i="22"/>
  <c r="H30" i="22"/>
  <c r="I30" i="22"/>
  <c r="G31" i="22"/>
  <c r="H31" i="22"/>
  <c r="I31" i="22" s="1"/>
  <c r="G32" i="22"/>
  <c r="H32" i="22"/>
  <c r="I32" i="22"/>
  <c r="G33" i="22"/>
  <c r="H33" i="22"/>
  <c r="I33" i="22"/>
  <c r="G34" i="22"/>
  <c r="H34" i="22"/>
  <c r="I34" i="22"/>
  <c r="G35" i="22"/>
  <c r="H35" i="22"/>
  <c r="I35" i="22" s="1"/>
  <c r="G36" i="22"/>
  <c r="H36" i="22"/>
  <c r="I36" i="22"/>
  <c r="G37" i="22"/>
  <c r="H37" i="22"/>
  <c r="I37" i="22" s="1"/>
  <c r="G38" i="22"/>
  <c r="H38" i="22"/>
  <c r="I38" i="22"/>
  <c r="G39" i="22"/>
  <c r="H39" i="22"/>
  <c r="I39" i="22" s="1"/>
  <c r="G40" i="22"/>
  <c r="H40" i="22"/>
  <c r="I40" i="22" s="1"/>
  <c r="G41" i="22"/>
  <c r="H41" i="22"/>
  <c r="I41" i="22"/>
  <c r="G42" i="22"/>
  <c r="H42" i="22"/>
  <c r="I42" i="22" s="1"/>
  <c r="G43" i="22"/>
  <c r="H43" i="22"/>
  <c r="I43" i="22" s="1"/>
  <c r="G44" i="22"/>
  <c r="H44" i="22"/>
  <c r="I44" i="22"/>
  <c r="G45" i="22"/>
  <c r="H45" i="22"/>
  <c r="I45" i="22" s="1"/>
  <c r="G46" i="22"/>
  <c r="H46" i="22"/>
  <c r="I46" i="22" s="1"/>
  <c r="G47" i="22"/>
  <c r="H47" i="22"/>
  <c r="I47" i="22" s="1"/>
  <c r="G48" i="22"/>
  <c r="H48" i="22"/>
  <c r="I48" i="22" s="1"/>
  <c r="G49" i="22"/>
  <c r="H49" i="22"/>
  <c r="I49" i="22" s="1"/>
  <c r="G50" i="22"/>
  <c r="H50" i="22"/>
  <c r="I50" i="22"/>
  <c r="G51" i="22"/>
  <c r="H51" i="22"/>
  <c r="I51" i="22" s="1"/>
  <c r="G52" i="22"/>
  <c r="H52" i="22"/>
  <c r="I52" i="22" s="1"/>
  <c r="G53" i="22"/>
  <c r="H53" i="22"/>
  <c r="I53" i="22" s="1"/>
  <c r="G54" i="22"/>
  <c r="H54" i="22"/>
  <c r="I54" i="22"/>
  <c r="G55" i="22"/>
  <c r="H55" i="22"/>
  <c r="I55" i="22" s="1"/>
  <c r="G56" i="22"/>
  <c r="H56" i="22"/>
  <c r="I56" i="22" s="1"/>
  <c r="G57" i="22"/>
  <c r="H57" i="22"/>
  <c r="I57" i="22"/>
  <c r="G58" i="22"/>
  <c r="H58" i="22"/>
  <c r="I58" i="22" s="1"/>
  <c r="G59" i="22"/>
  <c r="H59" i="22"/>
  <c r="I59" i="22" s="1"/>
  <c r="G60" i="22"/>
  <c r="H60" i="22"/>
  <c r="I60" i="22"/>
  <c r="G61" i="22"/>
  <c r="H61" i="22"/>
  <c r="I61" i="22" s="1"/>
  <c r="G62" i="22"/>
  <c r="H62" i="22"/>
  <c r="I62" i="22" s="1"/>
  <c r="G63" i="22"/>
  <c r="H63" i="22"/>
  <c r="I63" i="22" s="1"/>
  <c r="G64" i="22"/>
  <c r="H64" i="22"/>
  <c r="I64" i="22"/>
  <c r="G65" i="22"/>
  <c r="H65" i="22"/>
  <c r="I65" i="22" s="1"/>
  <c r="G66" i="22"/>
  <c r="H66" i="22"/>
  <c r="I66" i="22"/>
  <c r="G67" i="22"/>
  <c r="H67" i="22"/>
  <c r="I67" i="22" s="1"/>
  <c r="G68" i="22"/>
  <c r="H68" i="22"/>
  <c r="I68" i="22" s="1"/>
  <c r="G69" i="22"/>
  <c r="H69" i="22"/>
  <c r="I69" i="22" s="1"/>
  <c r="G70" i="22"/>
  <c r="H70" i="22"/>
  <c r="I70" i="22"/>
  <c r="G71" i="22"/>
  <c r="H71" i="22"/>
  <c r="I71" i="22" s="1"/>
  <c r="G72" i="22"/>
  <c r="H72" i="22"/>
  <c r="I72" i="22" s="1"/>
  <c r="G73" i="22"/>
  <c r="H73" i="22"/>
  <c r="I73" i="22"/>
  <c r="G74" i="22"/>
  <c r="H74" i="22"/>
  <c r="I74" i="22" s="1"/>
  <c r="B75" i="22"/>
  <c r="C75" i="22"/>
  <c r="D75" i="22"/>
  <c r="E75" i="22"/>
  <c r="F75" i="22"/>
  <c r="H75" i="22" l="1"/>
  <c r="I75" i="22" s="1"/>
  <c r="G75" i="22"/>
  <c r="U15" i="20"/>
  <c r="N15" i="20"/>
  <c r="I15" i="20"/>
  <c r="H15" i="20"/>
  <c r="G15" i="20"/>
  <c r="F15" i="20"/>
  <c r="J15" i="20" s="1"/>
  <c r="P15" i="20" s="1"/>
  <c r="R15" i="20" s="1"/>
  <c r="U14" i="20"/>
  <c r="N14" i="20"/>
  <c r="I14" i="20"/>
  <c r="H14" i="20"/>
  <c r="G14" i="20"/>
  <c r="F14" i="20"/>
  <c r="J14" i="20" s="1"/>
  <c r="W14" i="20" s="1"/>
  <c r="Y14" i="20" s="1"/>
  <c r="U13" i="20"/>
  <c r="N13" i="20"/>
  <c r="O13" i="20" s="1"/>
  <c r="Q13" i="20" s="1"/>
  <c r="I13" i="20"/>
  <c r="H13" i="20"/>
  <c r="G13" i="20"/>
  <c r="F13" i="20"/>
  <c r="J13" i="20" s="1"/>
  <c r="U12" i="20"/>
  <c r="N12" i="20"/>
  <c r="I12" i="20"/>
  <c r="H12" i="20"/>
  <c r="G12" i="20"/>
  <c r="F12" i="20"/>
  <c r="J12" i="20" s="1"/>
  <c r="U11" i="20"/>
  <c r="N11" i="20"/>
  <c r="I11" i="20"/>
  <c r="H11" i="20"/>
  <c r="G11" i="20"/>
  <c r="F11" i="20"/>
  <c r="J11" i="20" s="1"/>
  <c r="W11" i="20" s="1"/>
  <c r="Y11" i="20" s="1"/>
  <c r="U10" i="20"/>
  <c r="N10" i="20"/>
  <c r="I10" i="20"/>
  <c r="H10" i="20"/>
  <c r="G10" i="20"/>
  <c r="F10" i="20"/>
  <c r="J10" i="20" s="1"/>
  <c r="U9" i="20"/>
  <c r="W9" i="20" s="1"/>
  <c r="Y9" i="20" s="1"/>
  <c r="N9" i="20"/>
  <c r="O9" i="20" s="1"/>
  <c r="Q9" i="20" s="1"/>
  <c r="I9" i="20"/>
  <c r="H9" i="20"/>
  <c r="G9" i="20"/>
  <c r="F9" i="20"/>
  <c r="J9" i="20" s="1"/>
  <c r="U8" i="20"/>
  <c r="V8" i="20" s="1"/>
  <c r="X8" i="20" s="1"/>
  <c r="N8" i="20"/>
  <c r="I8" i="20"/>
  <c r="H8" i="20"/>
  <c r="G8" i="20"/>
  <c r="F8" i="20"/>
  <c r="J8" i="20" s="1"/>
  <c r="U7" i="20"/>
  <c r="N7" i="20"/>
  <c r="I7" i="20"/>
  <c r="H7" i="20"/>
  <c r="G7" i="20"/>
  <c r="F7" i="20"/>
  <c r="J7" i="20" s="1"/>
  <c r="W7" i="20" s="1"/>
  <c r="Y7" i="20" s="1"/>
  <c r="U6" i="20"/>
  <c r="N6" i="20"/>
  <c r="I6" i="20"/>
  <c r="H6" i="20"/>
  <c r="G6" i="20"/>
  <c r="F6" i="20"/>
  <c r="J6" i="20" s="1"/>
  <c r="U5" i="20"/>
  <c r="N5" i="20"/>
  <c r="O5" i="20" s="1"/>
  <c r="Q5" i="20" s="1"/>
  <c r="I5" i="20"/>
  <c r="H5" i="20"/>
  <c r="G5" i="20"/>
  <c r="F5" i="20"/>
  <c r="J5" i="20" s="1"/>
  <c r="P5" i="20" l="1"/>
  <c r="R5" i="20" s="1"/>
  <c r="O15" i="20"/>
  <c r="Q15" i="20" s="1"/>
  <c r="O6" i="20"/>
  <c r="Q6" i="20" s="1"/>
  <c r="V6" i="20"/>
  <c r="X6" i="20" s="1"/>
  <c r="V10" i="20"/>
  <c r="X10" i="20" s="1"/>
  <c r="V14" i="20"/>
  <c r="X14" i="20" s="1"/>
  <c r="O7" i="20"/>
  <c r="Q7" i="20" s="1"/>
  <c r="P9" i="20"/>
  <c r="R9" i="20" s="1"/>
  <c r="V7" i="20"/>
  <c r="X7" i="20" s="1"/>
  <c r="V12" i="20"/>
  <c r="X12" i="20" s="1"/>
  <c r="O11" i="20"/>
  <c r="Q11" i="20" s="1"/>
  <c r="P13" i="20"/>
  <c r="R13" i="20" s="1"/>
  <c r="O10" i="20"/>
  <c r="Q10" i="20" s="1"/>
  <c r="V11" i="20"/>
  <c r="X11" i="20" s="1"/>
  <c r="W15" i="20"/>
  <c r="Y15" i="20" s="1"/>
  <c r="W6" i="20"/>
  <c r="Y6" i="20" s="1"/>
  <c r="P6" i="20"/>
  <c r="R6" i="20" s="1"/>
  <c r="P14" i="20"/>
  <c r="R14" i="20" s="1"/>
  <c r="P8" i="20"/>
  <c r="R8" i="20" s="1"/>
  <c r="W10" i="20"/>
  <c r="Y10" i="20" s="1"/>
  <c r="P10" i="20"/>
  <c r="R10" i="20" s="1"/>
  <c r="W5" i="20"/>
  <c r="Y5" i="20" s="1"/>
  <c r="P12" i="20"/>
  <c r="R12" i="20" s="1"/>
  <c r="W13" i="20"/>
  <c r="Y13" i="20" s="1"/>
  <c r="O8" i="20"/>
  <c r="Q8" i="20" s="1"/>
  <c r="P7" i="20"/>
  <c r="R7" i="20" s="1"/>
  <c r="W8" i="20"/>
  <c r="Y8" i="20" s="1"/>
  <c r="P11" i="20"/>
  <c r="R11" i="20" s="1"/>
  <c r="W12" i="20"/>
  <c r="Y12" i="20" s="1"/>
  <c r="O14" i="20"/>
  <c r="Q14" i="20" s="1"/>
  <c r="V15" i="20"/>
  <c r="X15" i="20" s="1"/>
  <c r="V5" i="20"/>
  <c r="X5" i="20" s="1"/>
  <c r="V9" i="20"/>
  <c r="X9" i="20" s="1"/>
  <c r="O12" i="20"/>
  <c r="Q12" i="20" s="1"/>
  <c r="V13" i="20"/>
  <c r="X13" i="20" s="1"/>
  <c r="G77" i="19" l="1"/>
  <c r="F77" i="19"/>
  <c r="E77" i="19"/>
  <c r="D77" i="19"/>
  <c r="C77" i="19"/>
  <c r="B77" i="19"/>
  <c r="G76" i="19"/>
  <c r="F76" i="19"/>
  <c r="E76" i="19"/>
  <c r="D76" i="19"/>
  <c r="C76" i="19"/>
  <c r="B76" i="19"/>
  <c r="H75" i="19"/>
  <c r="H74" i="19"/>
  <c r="H73" i="19"/>
  <c r="H72" i="19"/>
  <c r="H71" i="19"/>
  <c r="H70" i="19"/>
  <c r="H69" i="19"/>
  <c r="H68" i="19"/>
  <c r="H67" i="19"/>
  <c r="H66" i="19"/>
  <c r="H65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H76" i="19" l="1"/>
  <c r="H77" i="19"/>
  <c r="E77" i="18"/>
  <c r="E76" i="18" s="1"/>
  <c r="C77" i="18"/>
  <c r="C76" i="18" s="1"/>
  <c r="B77" i="18"/>
  <c r="F75" i="18"/>
  <c r="F74" i="18"/>
  <c r="D74" i="18"/>
  <c r="F73" i="18"/>
  <c r="D73" i="18"/>
  <c r="F72" i="18"/>
  <c r="D72" i="18"/>
  <c r="F71" i="18"/>
  <c r="D71" i="18"/>
  <c r="F70" i="18"/>
  <c r="D70" i="18"/>
  <c r="F69" i="18"/>
  <c r="D69" i="18"/>
  <c r="F68" i="18"/>
  <c r="D68" i="18"/>
  <c r="F67" i="18"/>
  <c r="D67" i="18"/>
  <c r="F66" i="18"/>
  <c r="D66" i="18"/>
  <c r="F65" i="18"/>
  <c r="D65" i="18"/>
  <c r="F64" i="18"/>
  <c r="D64" i="18"/>
  <c r="F63" i="18"/>
  <c r="D63" i="18"/>
  <c r="F62" i="18"/>
  <c r="D62" i="18"/>
  <c r="F61" i="18"/>
  <c r="D61" i="18"/>
  <c r="F60" i="18"/>
  <c r="D60" i="18"/>
  <c r="F59" i="18"/>
  <c r="D59" i="18"/>
  <c r="F58" i="18"/>
  <c r="D58" i="18"/>
  <c r="F57" i="18"/>
  <c r="D57" i="18"/>
  <c r="F56" i="18"/>
  <c r="D56" i="18"/>
  <c r="F55" i="18"/>
  <c r="D55" i="18"/>
  <c r="F54" i="18"/>
  <c r="D54" i="18"/>
  <c r="F53" i="18"/>
  <c r="D53" i="18"/>
  <c r="F52" i="18"/>
  <c r="D52" i="18"/>
  <c r="F51" i="18"/>
  <c r="D51" i="18"/>
  <c r="F50" i="18"/>
  <c r="D50" i="18"/>
  <c r="F49" i="18"/>
  <c r="D49" i="18"/>
  <c r="F48" i="18"/>
  <c r="D48" i="18"/>
  <c r="F47" i="18"/>
  <c r="D47" i="18"/>
  <c r="F46" i="18"/>
  <c r="D46" i="18"/>
  <c r="F45" i="18"/>
  <c r="D45" i="18"/>
  <c r="F44" i="18"/>
  <c r="D44" i="18"/>
  <c r="F43" i="18"/>
  <c r="D43" i="18"/>
  <c r="F42" i="18"/>
  <c r="D42" i="18"/>
  <c r="F41" i="18"/>
  <c r="D41" i="18"/>
  <c r="F40" i="18"/>
  <c r="D40" i="18"/>
  <c r="F39" i="18"/>
  <c r="D39" i="18"/>
  <c r="F38" i="18"/>
  <c r="D38" i="18"/>
  <c r="F37" i="18"/>
  <c r="D37" i="18"/>
  <c r="F36" i="18"/>
  <c r="D36" i="18"/>
  <c r="F35" i="18"/>
  <c r="D35" i="18"/>
  <c r="F34" i="18"/>
  <c r="D34" i="18"/>
  <c r="F33" i="18"/>
  <c r="D33" i="18"/>
  <c r="F32" i="18"/>
  <c r="D32" i="18"/>
  <c r="F31" i="18"/>
  <c r="D31" i="18"/>
  <c r="F30" i="18"/>
  <c r="D30" i="18"/>
  <c r="F29" i="18"/>
  <c r="D29" i="18"/>
  <c r="F28" i="18"/>
  <c r="D28" i="18"/>
  <c r="F27" i="18"/>
  <c r="D27" i="18"/>
  <c r="F26" i="18"/>
  <c r="D26" i="18"/>
  <c r="F25" i="18"/>
  <c r="D25" i="18"/>
  <c r="F24" i="18"/>
  <c r="D24" i="18"/>
  <c r="F23" i="18"/>
  <c r="D23" i="18"/>
  <c r="F22" i="18"/>
  <c r="D22" i="18"/>
  <c r="F21" i="18"/>
  <c r="D21" i="18"/>
  <c r="F20" i="18"/>
  <c r="D20" i="18"/>
  <c r="F19" i="18"/>
  <c r="D19" i="18"/>
  <c r="F18" i="18"/>
  <c r="D18" i="18"/>
  <c r="F17" i="18"/>
  <c r="D17" i="18"/>
  <c r="F16" i="18"/>
  <c r="D16" i="18"/>
  <c r="F15" i="18"/>
  <c r="D15" i="18"/>
  <c r="F14" i="18"/>
  <c r="D14" i="18"/>
  <c r="F13" i="18"/>
  <c r="D13" i="18"/>
  <c r="F12" i="18"/>
  <c r="D12" i="18"/>
  <c r="F11" i="18"/>
  <c r="D11" i="18"/>
  <c r="F10" i="18"/>
  <c r="D10" i="18"/>
  <c r="F9" i="18"/>
  <c r="D9" i="18"/>
  <c r="F8" i="18"/>
  <c r="D8" i="18"/>
  <c r="F7" i="18"/>
  <c r="D7" i="18"/>
  <c r="F6" i="18"/>
  <c r="D6" i="18"/>
  <c r="D77" i="18" l="1"/>
  <c r="D76" i="18" s="1"/>
  <c r="B76" i="18"/>
  <c r="F77" i="18"/>
  <c r="F76" i="18" s="1"/>
  <c r="D75" i="17"/>
  <c r="C75" i="17"/>
  <c r="B75" i="17"/>
  <c r="D76" i="16"/>
  <c r="C76" i="16"/>
  <c r="B76" i="16"/>
  <c r="D76" i="15"/>
  <c r="C76" i="15"/>
  <c r="B76" i="15"/>
  <c r="E77" i="14"/>
  <c r="D77" i="14"/>
  <c r="C77" i="14"/>
  <c r="B77" i="14"/>
  <c r="C75" i="13"/>
  <c r="B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76" i="12"/>
  <c r="C76" i="12"/>
  <c r="B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75" i="11"/>
  <c r="D75" i="11"/>
  <c r="C75" i="11"/>
  <c r="B75" i="11"/>
  <c r="H74" i="11"/>
  <c r="G74" i="11"/>
  <c r="F74" i="11"/>
  <c r="H73" i="11"/>
  <c r="G73" i="11"/>
  <c r="F73" i="11"/>
  <c r="H72" i="11"/>
  <c r="G72" i="11"/>
  <c r="F72" i="11"/>
  <c r="H71" i="11"/>
  <c r="G71" i="11"/>
  <c r="F71" i="11"/>
  <c r="H70" i="11"/>
  <c r="G70" i="11"/>
  <c r="F70" i="11"/>
  <c r="H69" i="11"/>
  <c r="G69" i="11"/>
  <c r="F69" i="11"/>
  <c r="H68" i="11"/>
  <c r="G68" i="11"/>
  <c r="F68" i="11"/>
  <c r="H67" i="11"/>
  <c r="G67" i="11"/>
  <c r="F67" i="11"/>
  <c r="H66" i="11"/>
  <c r="G66" i="11"/>
  <c r="F66" i="11"/>
  <c r="H65" i="11"/>
  <c r="G65" i="11"/>
  <c r="F65" i="11"/>
  <c r="H64" i="11"/>
  <c r="G64" i="11"/>
  <c r="F64" i="11"/>
  <c r="H63" i="11"/>
  <c r="G63" i="11"/>
  <c r="F63" i="11"/>
  <c r="H62" i="11"/>
  <c r="G62" i="11"/>
  <c r="F62" i="11"/>
  <c r="H61" i="11"/>
  <c r="G61" i="11"/>
  <c r="F61" i="11"/>
  <c r="H60" i="11"/>
  <c r="G60" i="11"/>
  <c r="F60" i="11"/>
  <c r="H59" i="11"/>
  <c r="G59" i="11"/>
  <c r="F59" i="11"/>
  <c r="H58" i="11"/>
  <c r="G58" i="11"/>
  <c r="F58" i="11"/>
  <c r="H57" i="11"/>
  <c r="G57" i="11"/>
  <c r="F57" i="11"/>
  <c r="H56" i="11"/>
  <c r="G56" i="11"/>
  <c r="F56" i="11"/>
  <c r="H55" i="11"/>
  <c r="G55" i="11"/>
  <c r="F55" i="11"/>
  <c r="H54" i="11"/>
  <c r="G54" i="11"/>
  <c r="F54" i="11"/>
  <c r="H53" i="11"/>
  <c r="G53" i="11"/>
  <c r="F53" i="11"/>
  <c r="H52" i="11"/>
  <c r="G52" i="11"/>
  <c r="F52" i="11"/>
  <c r="H51" i="11"/>
  <c r="G51" i="11"/>
  <c r="F51" i="11"/>
  <c r="H50" i="11"/>
  <c r="G50" i="11"/>
  <c r="F50" i="11"/>
  <c r="H49" i="11"/>
  <c r="G49" i="11"/>
  <c r="F49" i="11"/>
  <c r="H48" i="11"/>
  <c r="G48" i="11"/>
  <c r="F48" i="11"/>
  <c r="H47" i="11"/>
  <c r="G47" i="11"/>
  <c r="F47" i="11"/>
  <c r="H46" i="11"/>
  <c r="G46" i="11"/>
  <c r="F46" i="11"/>
  <c r="H45" i="11"/>
  <c r="G45" i="11"/>
  <c r="F45" i="11"/>
  <c r="H44" i="11"/>
  <c r="G44" i="11"/>
  <c r="F44" i="11"/>
  <c r="H43" i="11"/>
  <c r="G43" i="11"/>
  <c r="F43" i="11"/>
  <c r="H42" i="11"/>
  <c r="G42" i="11"/>
  <c r="F42" i="11"/>
  <c r="H41" i="11"/>
  <c r="G41" i="11"/>
  <c r="F41" i="11"/>
  <c r="H40" i="11"/>
  <c r="G40" i="11"/>
  <c r="F40" i="11"/>
  <c r="H39" i="11"/>
  <c r="G39" i="11"/>
  <c r="F39" i="11"/>
  <c r="H38" i="11"/>
  <c r="G38" i="11"/>
  <c r="F38" i="11"/>
  <c r="H37" i="11"/>
  <c r="G37" i="11"/>
  <c r="F37" i="11"/>
  <c r="H36" i="11"/>
  <c r="G36" i="11"/>
  <c r="F36" i="11"/>
  <c r="H35" i="11"/>
  <c r="G35" i="11"/>
  <c r="F35" i="11"/>
  <c r="H34" i="11"/>
  <c r="G34" i="11"/>
  <c r="F34" i="11"/>
  <c r="H33" i="11"/>
  <c r="G33" i="11"/>
  <c r="F33" i="11"/>
  <c r="H32" i="11"/>
  <c r="G32" i="11"/>
  <c r="F32" i="11"/>
  <c r="H31" i="11"/>
  <c r="G31" i="11"/>
  <c r="F31" i="11"/>
  <c r="H30" i="11"/>
  <c r="G30" i="11"/>
  <c r="F30" i="11"/>
  <c r="H29" i="11"/>
  <c r="G29" i="11"/>
  <c r="F29" i="11"/>
  <c r="H28" i="11"/>
  <c r="G28" i="11"/>
  <c r="F28" i="11"/>
  <c r="H27" i="11"/>
  <c r="G27" i="11"/>
  <c r="F27" i="11"/>
  <c r="H26" i="11"/>
  <c r="G26" i="11"/>
  <c r="F26" i="11"/>
  <c r="H25" i="11"/>
  <c r="G25" i="11"/>
  <c r="F25" i="11"/>
  <c r="H24" i="11"/>
  <c r="G24" i="11"/>
  <c r="F24" i="11"/>
  <c r="H23" i="11"/>
  <c r="G23" i="11"/>
  <c r="F23" i="11"/>
  <c r="H22" i="11"/>
  <c r="G22" i="11"/>
  <c r="F22" i="11"/>
  <c r="H21" i="11"/>
  <c r="G21" i="11"/>
  <c r="F21" i="11"/>
  <c r="H20" i="11"/>
  <c r="G20" i="11"/>
  <c r="F20" i="11"/>
  <c r="H19" i="11"/>
  <c r="G19" i="11"/>
  <c r="F19" i="11"/>
  <c r="H18" i="11"/>
  <c r="G18" i="11"/>
  <c r="F18" i="11"/>
  <c r="H17" i="11"/>
  <c r="G17" i="11"/>
  <c r="F17" i="11"/>
  <c r="H16" i="11"/>
  <c r="G16" i="11"/>
  <c r="F16" i="11"/>
  <c r="H15" i="11"/>
  <c r="G15" i="11"/>
  <c r="F15" i="11"/>
  <c r="H14" i="11"/>
  <c r="G14" i="11"/>
  <c r="F14" i="11"/>
  <c r="H13" i="11"/>
  <c r="G13" i="11"/>
  <c r="F13" i="11"/>
  <c r="H12" i="11"/>
  <c r="G12" i="11"/>
  <c r="F12" i="11"/>
  <c r="H11" i="11"/>
  <c r="G11" i="11"/>
  <c r="F11" i="11"/>
  <c r="H10" i="11"/>
  <c r="G10" i="11"/>
  <c r="F10" i="11"/>
  <c r="H9" i="11"/>
  <c r="G9" i="11"/>
  <c r="F9" i="11"/>
  <c r="H8" i="11"/>
  <c r="G8" i="11"/>
  <c r="F8" i="11"/>
  <c r="H7" i="11"/>
  <c r="G7" i="11"/>
  <c r="F7" i="11"/>
  <c r="H6" i="11"/>
  <c r="G6" i="11"/>
  <c r="F6" i="11"/>
  <c r="H75" i="11" l="1"/>
  <c r="D75" i="13"/>
  <c r="E76" i="12"/>
  <c r="F75" i="11"/>
  <c r="G75" i="11"/>
  <c r="E77" i="9" l="1"/>
  <c r="C77" i="9"/>
  <c r="C76" i="9" s="1"/>
  <c r="F75" i="9"/>
  <c r="F74" i="9"/>
  <c r="D74" i="9"/>
  <c r="F73" i="9"/>
  <c r="D73" i="9"/>
  <c r="F72" i="9"/>
  <c r="D72" i="9"/>
  <c r="F71" i="9"/>
  <c r="D71" i="9"/>
  <c r="F70" i="9"/>
  <c r="D70" i="9"/>
  <c r="F69" i="9"/>
  <c r="D69" i="9"/>
  <c r="F68" i="9"/>
  <c r="D68" i="9"/>
  <c r="F67" i="9"/>
  <c r="D67" i="9"/>
  <c r="F66" i="9"/>
  <c r="D66" i="9"/>
  <c r="F65" i="9"/>
  <c r="D65" i="9"/>
  <c r="F64" i="9"/>
  <c r="D64" i="9"/>
  <c r="F63" i="9"/>
  <c r="D63" i="9"/>
  <c r="F62" i="9"/>
  <c r="D62" i="9"/>
  <c r="F61" i="9"/>
  <c r="D61" i="9"/>
  <c r="F60" i="9"/>
  <c r="D60" i="9"/>
  <c r="F59" i="9"/>
  <c r="D59" i="9"/>
  <c r="F58" i="9"/>
  <c r="D58" i="9"/>
  <c r="F57" i="9"/>
  <c r="D57" i="9"/>
  <c r="F56" i="9"/>
  <c r="D56" i="9"/>
  <c r="F55" i="9"/>
  <c r="D55" i="9"/>
  <c r="F54" i="9"/>
  <c r="D54" i="9"/>
  <c r="F53" i="9"/>
  <c r="D53" i="9"/>
  <c r="F52" i="9"/>
  <c r="D52" i="9"/>
  <c r="F51" i="9"/>
  <c r="D51" i="9"/>
  <c r="F50" i="9"/>
  <c r="D50" i="9"/>
  <c r="F49" i="9"/>
  <c r="D49" i="9"/>
  <c r="F48" i="9"/>
  <c r="D48" i="9"/>
  <c r="F47" i="9"/>
  <c r="D47" i="9"/>
  <c r="F46" i="9"/>
  <c r="D46" i="9"/>
  <c r="F45" i="9"/>
  <c r="D45" i="9"/>
  <c r="F44" i="9"/>
  <c r="D44" i="9"/>
  <c r="F43" i="9"/>
  <c r="D43" i="9"/>
  <c r="F42" i="9"/>
  <c r="D42" i="9"/>
  <c r="F41" i="9"/>
  <c r="D41" i="9"/>
  <c r="F40" i="9"/>
  <c r="D40" i="9"/>
  <c r="F39" i="9"/>
  <c r="D39" i="9"/>
  <c r="F38" i="9"/>
  <c r="D38" i="9"/>
  <c r="F37" i="9"/>
  <c r="D37" i="9"/>
  <c r="F36" i="9"/>
  <c r="D36" i="9"/>
  <c r="F35" i="9"/>
  <c r="D35" i="9"/>
  <c r="F34" i="9"/>
  <c r="D34" i="9"/>
  <c r="F33" i="9"/>
  <c r="D33" i="9"/>
  <c r="F32" i="9"/>
  <c r="D32" i="9"/>
  <c r="F31" i="9"/>
  <c r="D31" i="9"/>
  <c r="F30" i="9"/>
  <c r="D30" i="9"/>
  <c r="F29" i="9"/>
  <c r="D29" i="9"/>
  <c r="F28" i="9"/>
  <c r="D28" i="9"/>
  <c r="F27" i="9"/>
  <c r="D27" i="9"/>
  <c r="F26" i="9"/>
  <c r="D26" i="9"/>
  <c r="F25" i="9"/>
  <c r="D25" i="9"/>
  <c r="F24" i="9"/>
  <c r="D24" i="9"/>
  <c r="F23" i="9"/>
  <c r="D23" i="9"/>
  <c r="F22" i="9"/>
  <c r="D22" i="9"/>
  <c r="F21" i="9"/>
  <c r="D21" i="9"/>
  <c r="F20" i="9"/>
  <c r="D20" i="9"/>
  <c r="F19" i="9"/>
  <c r="D19" i="9"/>
  <c r="F18" i="9"/>
  <c r="D18" i="9"/>
  <c r="F17" i="9"/>
  <c r="D17" i="9"/>
  <c r="F16" i="9"/>
  <c r="D16" i="9"/>
  <c r="F15" i="9"/>
  <c r="D15" i="9"/>
  <c r="F14" i="9"/>
  <c r="D14" i="9"/>
  <c r="F13" i="9"/>
  <c r="D13" i="9"/>
  <c r="F12" i="9"/>
  <c r="D12" i="9"/>
  <c r="F11" i="9"/>
  <c r="D11" i="9"/>
  <c r="F10" i="9"/>
  <c r="D10" i="9"/>
  <c r="F9" i="9"/>
  <c r="D9" i="9"/>
  <c r="F8" i="9"/>
  <c r="D8" i="9"/>
  <c r="F7" i="9"/>
  <c r="D7" i="9"/>
  <c r="F6" i="9"/>
  <c r="D6" i="9"/>
  <c r="D77" i="9" l="1"/>
  <c r="D76" i="9" s="1"/>
  <c r="F77" i="9"/>
  <c r="F76" i="9" s="1"/>
  <c r="E76" i="9"/>
</calcChain>
</file>

<file path=xl/sharedStrings.xml><?xml version="1.0" encoding="utf-8"?>
<sst xmlns="http://schemas.openxmlformats.org/spreadsheetml/2006/main" count="1586" uniqueCount="331">
  <si>
    <t>Appendix 1</t>
  </si>
  <si>
    <t>Under fives population data, May 2021</t>
  </si>
  <si>
    <t>Source: NHS under fives list May 2021</t>
  </si>
  <si>
    <t>Ward Name</t>
  </si>
  <si>
    <t>2016-17</t>
  </si>
  <si>
    <t>2017-18</t>
  </si>
  <si>
    <t>2018-19</t>
  </si>
  <si>
    <t>2019-20</t>
  </si>
  <si>
    <t>2020-21</t>
  </si>
  <si>
    <t>Total under fives</t>
  </si>
  <si>
    <t>Increase/Decrease in number of children 2016-17 to 2020-21</t>
  </si>
  <si>
    <t>Percentage Increase/Decrease 2016-17 to 2020-21</t>
  </si>
  <si>
    <t>Acocks Green</t>
  </si>
  <si>
    <t>Allens Cross</t>
  </si>
  <si>
    <t>Alum Rock</t>
  </si>
  <si>
    <t>Aston</t>
  </si>
  <si>
    <t>Balsall Heath West</t>
  </si>
  <si>
    <t>Bartley Green</t>
  </si>
  <si>
    <t>Billesley</t>
  </si>
  <si>
    <t>Birchfield</t>
  </si>
  <si>
    <t>Bordesley &amp; Highgate</t>
  </si>
  <si>
    <t>Bordesley Green</t>
  </si>
  <si>
    <t>Bournbrook &amp; Selly Park</t>
  </si>
  <si>
    <t>Bournville &amp; Cotteridge</t>
  </si>
  <si>
    <t>Brandwood &amp; King's Heath</t>
  </si>
  <si>
    <t>Bromford &amp; Hodge Hill</t>
  </si>
  <si>
    <t>Castle Vale</t>
  </si>
  <si>
    <t>Druids Heath &amp; Monyhull</t>
  </si>
  <si>
    <t>Edgbaston</t>
  </si>
  <si>
    <t>Erdington</t>
  </si>
  <si>
    <t>Frankley Great Park</t>
  </si>
  <si>
    <t>Garretts Green</t>
  </si>
  <si>
    <t>Glebe Farm &amp; Tile Cross</t>
  </si>
  <si>
    <t>Gravelly Hill</t>
  </si>
  <si>
    <t>Hall Green North</t>
  </si>
  <si>
    <t>Hall Green South</t>
  </si>
  <si>
    <t>Handsworth</t>
  </si>
  <si>
    <t>Handsworth Wood</t>
  </si>
  <si>
    <t>Harborne</t>
  </si>
  <si>
    <t>Heartlands</t>
  </si>
  <si>
    <t>Highter's Heath</t>
  </si>
  <si>
    <t>Holyhead</t>
  </si>
  <si>
    <t>King's Norton North</t>
  </si>
  <si>
    <t>King's Norton South</t>
  </si>
  <si>
    <t>Kingstanding</t>
  </si>
  <si>
    <t>Ladywood</t>
  </si>
  <si>
    <t>Longbridge &amp; West Heath</t>
  </si>
  <si>
    <t>Lozells</t>
  </si>
  <si>
    <t>Moseley</t>
  </si>
  <si>
    <t>Nechells</t>
  </si>
  <si>
    <t>Newtown</t>
  </si>
  <si>
    <t>North Edgbaston</t>
  </si>
  <si>
    <t>Northfield</t>
  </si>
  <si>
    <t>Oscott</t>
  </si>
  <si>
    <t>Perry Barr</t>
  </si>
  <si>
    <t>Perry Common</t>
  </si>
  <si>
    <t>Pype Hayes</t>
  </si>
  <si>
    <t>Quinton</t>
  </si>
  <si>
    <t>Rubery &amp; Rednal</t>
  </si>
  <si>
    <t>Shard End</t>
  </si>
  <si>
    <t>Sheldon</t>
  </si>
  <si>
    <t>Small Heath</t>
  </si>
  <si>
    <t>Soho &amp; Jewellery Quarter</t>
  </si>
  <si>
    <t>South Yardley</t>
  </si>
  <si>
    <t>Sparkbrook &amp; Balsall Heath East</t>
  </si>
  <si>
    <t>Sparkhill</t>
  </si>
  <si>
    <t>Stirchley</t>
  </si>
  <si>
    <t>Stockland Green</t>
  </si>
  <si>
    <t>Sutton Four Oaks</t>
  </si>
  <si>
    <t>Sutton Mere Green</t>
  </si>
  <si>
    <t>Sutton Reddicap</t>
  </si>
  <si>
    <t>Sutton Roughley</t>
  </si>
  <si>
    <t>Sutton Trinity</t>
  </si>
  <si>
    <t>Sutton Vesey</t>
  </si>
  <si>
    <t>Sutton Walmley &amp; Minworth</t>
  </si>
  <si>
    <t>Sutton Wylde Green</t>
  </si>
  <si>
    <t>Tyseley &amp; Hay Mills</t>
  </si>
  <si>
    <t>Ward End</t>
  </si>
  <si>
    <t>Weoley &amp; Selly Oak</t>
  </si>
  <si>
    <t>Yardley East</t>
  </si>
  <si>
    <t>Yardley West &amp; Stechford</t>
  </si>
  <si>
    <t>Appendix 2</t>
  </si>
  <si>
    <t>Proportion of children from ethnically diverse backgrounds</t>
  </si>
  <si>
    <t xml:space="preserve">Ward  </t>
  </si>
  <si>
    <t>Number of children under five</t>
  </si>
  <si>
    <t>Number of White British children</t>
  </si>
  <si>
    <t>Number of children with unknown ethnicity</t>
  </si>
  <si>
    <t>Number of children from ethnically diverse backgrounds</t>
  </si>
  <si>
    <t>% White British children</t>
  </si>
  <si>
    <t>% children with unknown ethnicity</t>
  </si>
  <si>
    <t>% children from ethnically diverse backgrounds</t>
  </si>
  <si>
    <t>Appendix 3</t>
  </si>
  <si>
    <t xml:space="preserve">Criteria for Early Years Education entitlements </t>
  </si>
  <si>
    <t xml:space="preserve">The two year old offer gives children from disadvantaged backgrounds the opportunity to access </t>
  </si>
  <si>
    <t xml:space="preserve">15 hours of free early education. </t>
  </si>
  <si>
    <t xml:space="preserve">Three year olds of working parents </t>
  </si>
  <si>
    <t xml:space="preserve">Parents must apply for the additional free hours through the Government’s online Childcare Service. </t>
  </si>
  <si>
    <t xml:space="preserve">Eligibility for the additional free hours is determined by HMRC through this online application. </t>
  </si>
  <si>
    <t>Appendix 4</t>
  </si>
  <si>
    <t>PVI Provider numbers by ward</t>
  </si>
  <si>
    <t xml:space="preserve">March 2022 data </t>
  </si>
  <si>
    <t>Provider type</t>
  </si>
  <si>
    <t>Childminder</t>
  </si>
  <si>
    <t>Day nursery</t>
  </si>
  <si>
    <t>Pre-school playgroup</t>
  </si>
  <si>
    <t>Total</t>
  </si>
  <si>
    <t>Birmingham</t>
  </si>
  <si>
    <t>Autumn 2021</t>
  </si>
  <si>
    <t>Ward</t>
  </si>
  <si>
    <t>Day Nursery</t>
  </si>
  <si>
    <t>Pre-School Playgroup</t>
  </si>
  <si>
    <t>Other PVI</t>
  </si>
  <si>
    <t>Appendix 6</t>
  </si>
  <si>
    <t>New and closed PVI day nursery, childminder and pre-school playgroup providers 2020-21</t>
  </si>
  <si>
    <t xml:space="preserve">March 2019 and 2022 data </t>
  </si>
  <si>
    <t>New</t>
  </si>
  <si>
    <t>Closed</t>
  </si>
  <si>
    <t>New/closed difference</t>
  </si>
  <si>
    <t>Type of maintained provision</t>
  </si>
  <si>
    <t>Nursery class in a primary Primary School</t>
  </si>
  <si>
    <t>Nursery school</t>
  </si>
  <si>
    <t>Special School</t>
  </si>
  <si>
    <t>Appendix 8</t>
  </si>
  <si>
    <t xml:space="preserve">EEE vacancies </t>
  </si>
  <si>
    <t>* Data source - the difference between the published admission numbers and the number of places filled in Summer Term 2021</t>
  </si>
  <si>
    <t>** Data source Summer Term 2021 PVI data collection form</t>
  </si>
  <si>
    <t>Maintained sector</t>
  </si>
  <si>
    <t>PVI sector</t>
  </si>
  <si>
    <t>Full time equivalent EEE vacancies*</t>
  </si>
  <si>
    <t>Full time EEE vacancies**</t>
  </si>
  <si>
    <t>Part-time 2 year old EEE vacancies**</t>
  </si>
  <si>
    <t>Part-time 3-4 year old EEE vacancies**</t>
  </si>
  <si>
    <t>-</t>
  </si>
  <si>
    <t>Appendix 9</t>
  </si>
  <si>
    <t>Out of school vacancies in PVI settings Summer 2021</t>
  </si>
  <si>
    <t>Data source Summer Term 2021 PVI data collection form</t>
  </si>
  <si>
    <t>Vacancies by age group - PVI sector only</t>
  </si>
  <si>
    <t>3-5 year olds</t>
  </si>
  <si>
    <t xml:space="preserve">4-11 year olds </t>
  </si>
  <si>
    <t xml:space="preserve">Over 11 year olds </t>
  </si>
  <si>
    <t>Appendix 10</t>
  </si>
  <si>
    <t>Vacancies by age group</t>
  </si>
  <si>
    <t>Appendix 11</t>
  </si>
  <si>
    <t>Take up of 2 year old EEE, by PVI and maintained setting types</t>
  </si>
  <si>
    <t>Take up by provider type</t>
  </si>
  <si>
    <t>DWP eligibility and take-up</t>
  </si>
  <si>
    <t xml:space="preserve">Number of 2 year olds eligible from DWP </t>
  </si>
  <si>
    <t>% eligible children accessing EEE</t>
  </si>
  <si>
    <t>Outside Birmingham</t>
  </si>
  <si>
    <t>Appendix 12</t>
  </si>
  <si>
    <t>Number of 3 / 4 year old children eligible</t>
  </si>
  <si>
    <t>Appendix 13</t>
  </si>
  <si>
    <t>Children Accessing 30 hour EEE take up by ward where child is resident</t>
  </si>
  <si>
    <t>Primary school nursery class</t>
  </si>
  <si>
    <t>Special school</t>
  </si>
  <si>
    <t>Children Accessing Extended Entitlement who also accessed 2 year old funding</t>
  </si>
  <si>
    <t>Autumn Term 2021</t>
  </si>
  <si>
    <t>Ward Analysis, where child is resident</t>
  </si>
  <si>
    <t>PVI</t>
  </si>
  <si>
    <t>PVI - Total 30 hrs</t>
  </si>
  <si>
    <t>Schools</t>
  </si>
  <si>
    <t>Schools Total 30 hours</t>
  </si>
  <si>
    <t>Total number of children claimed 30 hours that previously claimed 2yo EEE</t>
  </si>
  <si>
    <t>Total number of children claimed 30 hours</t>
  </si>
  <si>
    <t>% of total 30 hrs</t>
  </si>
  <si>
    <t>Appendix 15</t>
  </si>
  <si>
    <t>PVI providers registered for Tax Free Childcare</t>
  </si>
  <si>
    <t>Registered for tax free childcare</t>
  </si>
  <si>
    <t>Intend to sign up for it next term</t>
  </si>
  <si>
    <t>Total responses</t>
  </si>
  <si>
    <t>Spring Term 2022</t>
  </si>
  <si>
    <t>Autumn term 2021</t>
  </si>
  <si>
    <t>Number of children accessing EEE</t>
  </si>
  <si>
    <t>Appendix 18</t>
  </si>
  <si>
    <t>Demand, places and sufficiency of out of school childcare provision</t>
  </si>
  <si>
    <t>District</t>
  </si>
  <si>
    <r>
      <t>Total children R to Yr3</t>
    </r>
    <r>
      <rPr>
        <b/>
        <vertAlign val="superscript"/>
        <sz val="10"/>
        <rFont val="Arial"/>
        <family val="2"/>
      </rPr>
      <t>2</t>
    </r>
  </si>
  <si>
    <r>
      <t>Total children Yr4 to Yr6</t>
    </r>
    <r>
      <rPr>
        <b/>
        <vertAlign val="superscript"/>
        <sz val="10"/>
        <rFont val="Arial"/>
        <family val="2"/>
      </rPr>
      <t>2</t>
    </r>
  </si>
  <si>
    <r>
      <t>Total children Yr7 to Yr9</t>
    </r>
    <r>
      <rPr>
        <b/>
        <vertAlign val="superscript"/>
        <sz val="10"/>
        <rFont val="Arial"/>
        <family val="2"/>
      </rPr>
      <t>2</t>
    </r>
  </si>
  <si>
    <r>
      <t>Total potential children</t>
    </r>
    <r>
      <rPr>
        <b/>
        <vertAlign val="superscript"/>
        <sz val="10"/>
        <rFont val="Arial"/>
        <family val="2"/>
      </rPr>
      <t>2</t>
    </r>
  </si>
  <si>
    <t>Potential demand R to Yr3</t>
  </si>
  <si>
    <t>Potential demand Yr4 to Yr6</t>
  </si>
  <si>
    <t>Potential demand Yr7 to Yr9</t>
  </si>
  <si>
    <t>Total potential demand</t>
  </si>
  <si>
    <r>
      <t>School places Before School Clubs</t>
    </r>
    <r>
      <rPr>
        <b/>
        <vertAlign val="superscript"/>
        <sz val="10"/>
        <color theme="1"/>
        <rFont val="Arial"/>
        <family val="2"/>
      </rPr>
      <t>3</t>
    </r>
  </si>
  <si>
    <r>
      <t>School places After School Clubs</t>
    </r>
    <r>
      <rPr>
        <b/>
        <vertAlign val="superscript"/>
        <sz val="10"/>
        <color theme="1"/>
        <rFont val="Arial"/>
        <family val="2"/>
      </rPr>
      <t>3</t>
    </r>
  </si>
  <si>
    <t>PVI places Out of school</t>
  </si>
  <si>
    <t>Total potential places Out of school</t>
  </si>
  <si>
    <t>Out of school places per child (all children)</t>
  </si>
  <si>
    <t>Out of school places per demand</t>
  </si>
  <si>
    <t>Number of children per place</t>
  </si>
  <si>
    <t>Number of children per place, per demand</t>
  </si>
  <si>
    <r>
      <t>School places Holiday Play schemes</t>
    </r>
    <r>
      <rPr>
        <b/>
        <vertAlign val="superscript"/>
        <sz val="10"/>
        <color theme="1"/>
        <rFont val="Arial"/>
        <family val="2"/>
      </rPr>
      <t>3</t>
    </r>
  </si>
  <si>
    <t>PVI places Holiday Play schemes</t>
  </si>
  <si>
    <t>Total potential places Holiday Play schemes</t>
  </si>
  <si>
    <t>Holiday play scheme places per child (all children)</t>
  </si>
  <si>
    <t>Holiday play scheme places per demand</t>
  </si>
  <si>
    <t>Hall Green</t>
  </si>
  <si>
    <t>Hodge Hill</t>
  </si>
  <si>
    <t>Selly Oak</t>
  </si>
  <si>
    <t>Sutton Coldfield</t>
  </si>
  <si>
    <t>Yardley</t>
  </si>
  <si>
    <t>1.   Based on the proportion of children in PVI settings accessing additional hours to their Early Education Entitlement in Autumn term 2021 by the district they live in</t>
  </si>
  <si>
    <t xml:space="preserve">2.   Based on number of children on roll at Birmingham schools as at the Autumn term 2021 schools census.  Data is from schools attended, not home postcode. </t>
  </si>
  <si>
    <t>3.   Taken from Spring Term 2021 schools census - data is from council-run schools only, representing c.46% of all primary schools in the city</t>
  </si>
  <si>
    <t>Appendix 19</t>
  </si>
  <si>
    <t>Take up of 2 year old EEE by children with SEND</t>
  </si>
  <si>
    <t xml:space="preserve">  </t>
  </si>
  <si>
    <t>Total accessing EEE</t>
  </si>
  <si>
    <t xml:space="preserve">No. 2 year olds eligible from DWP </t>
  </si>
  <si>
    <t>Total children accessing 2 year EEE with SEND</t>
  </si>
  <si>
    <t>Proportion of all children who accessed 2 year EEE with SEND</t>
  </si>
  <si>
    <t>Appendix 20</t>
  </si>
  <si>
    <t>Take up of 3&amp;4 year old EEE by children with SEND</t>
  </si>
  <si>
    <t>Total children accessing 3/4 year EEE with SEND</t>
  </si>
  <si>
    <t>Proportion of all children who accessed 3/4 year EEE with SEND</t>
  </si>
  <si>
    <t>Children accessing 2 year EEE at: Childminder</t>
  </si>
  <si>
    <t>Children accessing 2 year EEE at: Day Nursery</t>
  </si>
  <si>
    <t>Children accessing 2 year EEE at: Pre-School Playgroup</t>
  </si>
  <si>
    <t>Children accessing 2 year EEE at: Other PVI</t>
  </si>
  <si>
    <t>Children accessing 2 year EEE at: Nursery School</t>
  </si>
  <si>
    <t>Children accessing 2 year EEE at: Nursery Class</t>
  </si>
  <si>
    <t>Children accessing 2 year EEE at: Special School</t>
  </si>
  <si>
    <t>Children accessing a place in a PVI setting</t>
  </si>
  <si>
    <t>Children accessing a place in a maintained setting</t>
  </si>
  <si>
    <t xml:space="preserve">Children accessing 2 year EEE </t>
  </si>
  <si>
    <t>Total take up, PVI and maintained</t>
  </si>
  <si>
    <t>Children accessing 3/4 year EEE at: Childminder</t>
  </si>
  <si>
    <t>Children accessing 3/4 year EEE at: Day Nursery</t>
  </si>
  <si>
    <t>Children accessing 3/4 year EEE at: Pre-School Playgroup</t>
  </si>
  <si>
    <t>Children accessing 3/4 year EEE at: Other PVI</t>
  </si>
  <si>
    <t>Children accessing 3/4 year EEE at: Nursery School</t>
  </si>
  <si>
    <t>Children accessing 3/4 year EEE at: Nursery Class</t>
  </si>
  <si>
    <t>Children accessing 3/4 year EEE at: Special School</t>
  </si>
  <si>
    <t xml:space="preserve">Children accessing 3/4 year EEE </t>
  </si>
  <si>
    <r>
      <t xml:space="preserve">General 0 to 4 year olds oversupply / undersupply </t>
    </r>
    <r>
      <rPr>
        <b/>
        <sz val="11"/>
        <color rgb="FFFF0000"/>
        <rFont val="Arial"/>
        <family val="2"/>
      </rPr>
      <t>(-)</t>
    </r>
  </si>
  <si>
    <r>
      <t>2 year old oversupply / undersupply</t>
    </r>
    <r>
      <rPr>
        <b/>
        <sz val="11"/>
        <color rgb="FFFF0000"/>
        <rFont val="Arial"/>
        <family val="2"/>
      </rPr>
      <t xml:space="preserve"> (-)</t>
    </r>
  </si>
  <si>
    <t>Of which, in home ward</t>
  </si>
  <si>
    <t>% in home ward</t>
  </si>
  <si>
    <t>Of which, in different ward</t>
  </si>
  <si>
    <t>% in different ward</t>
  </si>
  <si>
    <t>Take up of 3 and 4 year old EEE, by PVI and maintained setting types</t>
  </si>
  <si>
    <r>
      <t>Demand:  approximate proportion of school-age children requiring childcare %</t>
    </r>
    <r>
      <rPr>
        <b/>
        <vertAlign val="superscript"/>
        <sz val="10"/>
        <color theme="1"/>
        <rFont val="Arial"/>
        <family val="2"/>
      </rPr>
      <t>1</t>
    </r>
  </si>
  <si>
    <t>Appendix 16</t>
  </si>
  <si>
    <t>Summary of sufficiency assessments for 0-4 year olds by ward</t>
  </si>
  <si>
    <t>Children accessing EEE in their home ward, versus a different ward</t>
  </si>
  <si>
    <t>Appendix 17</t>
  </si>
  <si>
    <t>Number of PVI providers registered for EEE by type and ward</t>
  </si>
  <si>
    <t>Appendix 5</t>
  </si>
  <si>
    <t>Appendix 7</t>
  </si>
  <si>
    <t>Number of maintained sector providers by ward and type</t>
  </si>
  <si>
    <t>Appendix 14</t>
  </si>
  <si>
    <t>Transition from 2 year old to 3 &amp; 4 year old Extended Entitlement</t>
  </si>
  <si>
    <t>Holiday playscheme vacancies in PVI settings</t>
  </si>
  <si>
    <t xml:space="preserve">Free education and childcare for 2-year-olds </t>
  </si>
  <si>
    <t>•Income Support</t>
  </si>
  <si>
    <t>•income-based Jobseeker’s Allowance (JSA)</t>
  </si>
  <si>
    <t>•income-related Employment and Support Allowance (ESA)</t>
  </si>
  <si>
    <t>•child tax credits, and your household income is £16,190 a year or less before tax</t>
  </si>
  <si>
    <t>•the guaranteed element of Pension Credit</t>
  </si>
  <si>
    <t>2-year-olds can also get free childcare if they:</t>
  </si>
  <si>
    <t>•are looked after by a local authority</t>
  </si>
  <si>
    <t>•have a statement of special education needs (SEN) or an education, health and care (EHC) plan</t>
  </si>
  <si>
    <t xml:space="preserve">•get Disability Living Allowance </t>
  </si>
  <si>
    <t>•have left care under an adoption order, special guardianship order or a child arrangements order</t>
  </si>
  <si>
    <t>• claimed asylum in the UK and are waiting for a decision (known as ‘part 6’)</t>
  </si>
  <si>
    <t>•been refused asylum in the UK (known as ‘section 4’)</t>
  </si>
  <si>
    <t xml:space="preserve">•leave to remain with ‘no recourse to public funds’ on family or private life grounds </t>
  </si>
  <si>
    <t>·         the child has attained the age of three; and</t>
  </si>
  <si>
    <t>·         the child’s parent has a current positive determination of eligibility from HMRC.</t>
  </si>
  <si>
    <t>The childcare:</t>
  </si>
  <si>
    <t xml:space="preserve">•must be with an approved childcare provider </t>
  </si>
  <si>
    <t>•stops when the child starts in reception class (or reaches compulsory school age, if later)</t>
  </si>
  <si>
    <t>Eligibility</t>
  </si>
  <si>
    <t>Your eligibility depends on:</t>
  </si>
  <si>
    <t>•         if you are working</t>
  </si>
  <si>
    <t>•         your income (and your partner’s income, if you have one)</t>
  </si>
  <si>
    <t>•         your child’s age and circumstances</t>
  </si>
  <si>
    <t>•         your immigration status</t>
  </si>
  <si>
    <t>If you are working you can usually get 30 hours free childcare if you (and your partner, if you have one) are:</t>
  </si>
  <si>
    <t>•         in work</t>
  </si>
  <si>
    <t>•         on sick leave or annual leave</t>
  </si>
  <si>
    <t>•         on shared parental, maternity, paternity or adoption leave</t>
  </si>
  <si>
    <t>You can apply if you’re starting or re-starting work within the next 31 days.</t>
  </si>
  <si>
    <t>Income</t>
  </si>
  <si>
    <t>If you have a partner, they’ll need to expect to earn at least this much too.</t>
  </si>
  <si>
    <t>This earnings limit does not apply if you’re self-employed and started your business less than 12 months ago.</t>
  </si>
  <si>
    <t>Your adjusted net income is your total taxable income before any personal allowances and minus things like Gift Aid.</t>
  </si>
  <si>
    <t>Your child</t>
  </si>
  <si>
    <t>You will not be eligible if your child does not usually live with you.</t>
  </si>
  <si>
    <t>Your immigration status</t>
  </si>
  <si>
    <t>•         British or Irish citizenship</t>
  </si>
  <si>
    <t>•         settled or pre-settled status, or you have applied and you’re waiting for a decision</t>
  </si>
  <si>
    <t>•         permission to access public funds - your UK residence card will tell you if you cannot do this</t>
  </si>
  <si>
    <t xml:space="preserve">If the parent is a non-EEA citizen who cannot claim benefits a 2-year-old may get free childcare if </t>
  </si>
  <si>
    <t>they are getting support under the Immigration and Asylum Act and have either:</t>
  </si>
  <si>
    <t xml:space="preserve">A 2-year-old you care for may also get free childcare if the household income is </t>
  </si>
  <si>
    <t>£15,400 a year or less after tax, and you have any of the following:</t>
  </si>
  <si>
    <t xml:space="preserve">If you’re on adoption leave for a child aged 3 to 4 years old, </t>
  </si>
  <si>
    <t>you must return to work within 31 days of the date you first apply for 30 hours free childcare for that child.</t>
  </si>
  <si>
    <t>If you are not currently working you may still be eligible if your partner is working, and you get</t>
  </si>
  <si>
    <t>Two year olds are eligible for 15 hours of free early years provision if the parent(s) claim one</t>
  </si>
  <si>
    <t>of the following benefits:</t>
  </si>
  <si>
    <t>•support from your local council because you have ‘a child in need’,</t>
  </si>
  <si>
    <t>for example because they have a disability or a child protection plan</t>
  </si>
  <si>
    <t xml:space="preserve">an additional 15 hours if eligible. A child is entitled to the additional free hours from the term after </t>
  </si>
  <si>
    <t>both of the following conditions are satisfied:-</t>
  </si>
  <si>
    <t>You can get 30 hours free childcare at the same time as claiming Universal Credit,</t>
  </si>
  <si>
    <t xml:space="preserve"> tax credits, childcare vouchers or Tax-Free Childcare.</t>
  </si>
  <si>
    <t xml:space="preserve">You’ll need to expect to earn a certain amount over the next 3 months. </t>
  </si>
  <si>
    <t xml:space="preserve">This is at least the National Minimum Wage or Living Wage for 16 hours a week on average. </t>
  </si>
  <si>
    <t xml:space="preserve">If you’re self-employed and do not expect to make enough profit in the next 3 months, </t>
  </si>
  <si>
    <t xml:space="preserve">you can use an average of how much you expect to make over the current tax year. </t>
  </si>
  <si>
    <t xml:space="preserve">If you or your partner have an expected ‘adjusted net income’ over £100,000 in the current tax year you will not be eligible. </t>
  </si>
  <si>
    <t>This includes any bonuses you expect to get.</t>
  </si>
  <si>
    <t xml:space="preserve">If you foster your child, you cannot use the online application to get 30 hours free childcare. </t>
  </si>
  <si>
    <t>Speak to your social worker and your local authority if you want to apply.</t>
  </si>
  <si>
    <t xml:space="preserve">To be eligible for 30 hours free childcare, you (or your partner if you have one) must have a National Insurance number and </t>
  </si>
  <si>
    <t>at least one of the following:</t>
  </si>
  <si>
    <t>All 3 and 4 year olds are entitled to 15 universal hours.</t>
  </si>
  <si>
    <t xml:space="preserve"> However, 3 and 4 year olds of working parents may be entitled to</t>
  </si>
  <si>
    <t>•Universal Credit, and your household income is £15,400 a year or less</t>
  </si>
  <si>
    <t>after tax, not including benefit payments</t>
  </si>
  <si>
    <t>•the Working Tax Credit 4-week run on</t>
  </si>
  <si>
    <t>(the payment you get when you stop qualifying for Working Tax Credit)</t>
  </si>
  <si>
    <t>•the right to live in the UK because you’re the main carer of a British citizen</t>
  </si>
  <si>
    <t>(known as a ‘Zambrano Carer’)</t>
  </si>
  <si>
    <t xml:space="preserve">Incapacity Benefit, Severe Disablement Allowance, Carer’s Allowance </t>
  </si>
  <si>
    <t>or contribution-based Employment and Support Allowance.</t>
  </si>
  <si>
    <t xml:space="preserve">For example, over the next 3 months you expect to earn at least £1,853.28 </t>
  </si>
  <si>
    <t>(the National Living Wage for people over 23).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</si>
</sst>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i/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vertAlign val="superscript"/>
      <sz val="10"/>
      <color theme="1"/>
      <name val="Arial"/>
      <family val="2"/>
    </font>
    <font>
      <b/>
      <vertAlign val="superscript"/>
      <sz val="10"/>
      <name val="Arial"/>
      <family val="2"/>
    </font>
    <font>
      <b/>
      <sz val="11"/>
      <color rgb="FFFF0000"/>
      <name val="Arial"/>
      <family val="2"/>
    </font>
    <font>
      <b/>
      <u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EDDF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rgb="FFB7FFFF"/>
        <bgColor theme="4" tint="0.79998168889431442"/>
      </patternFill>
    </fill>
    <fill>
      <patternFill patternType="solid">
        <fgColor rgb="FFFFD9FF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BABAB"/>
      </left>
      <right/>
      <top/>
      <bottom/>
      <diagonal/>
    </border>
  </borders>
  <cellStyleXfs count="7">
    <xf numFmtId="0" fontId="0" fillId="0" borderId="0"/>
    <xf numFmtId="0" fontId="12" fillId="0" borderId="0">
      <alignment vertical="top"/>
    </xf>
    <xf numFmtId="0" fontId="14" fillId="0" borderId="0"/>
    <xf numFmtId="0" fontId="16" fillId="0" borderId="0"/>
    <xf numFmtId="0" fontId="1" fillId="0" borderId="0"/>
    <xf numFmtId="0" fontId="1" fillId="0" borderId="0"/>
    <xf numFmtId="0" fontId="1" fillId="0" borderId="0"/>
  </cellStyleXfs>
  <cellXfs count="220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7" fillId="0" borderId="0" xfId="0" applyFont="1" applyAlignment="1">
      <alignment vertical="top"/>
    </xf>
    <xf numFmtId="0" fontId="5" fillId="0" borderId="1" xfId="0" applyFont="1" applyBorder="1"/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9" fontId="5" fillId="0" borderId="1" xfId="0" applyNumberFormat="1" applyFont="1" applyBorder="1" applyAlignment="1">
      <alignment horizontal="center"/>
    </xf>
    <xf numFmtId="9" fontId="10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3" fillId="5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9" fontId="2" fillId="5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9" fontId="1" fillId="5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1" fillId="0" borderId="0" xfId="0" applyFont="1"/>
    <xf numFmtId="0" fontId="13" fillId="0" borderId="1" xfId="1" applyFont="1" applyBorder="1" applyAlignment="1">
      <alignment vertical="center"/>
    </xf>
    <xf numFmtId="0" fontId="1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9" fontId="1" fillId="0" borderId="1" xfId="0" applyNumberFormat="1" applyFont="1" applyBorder="1" applyAlignment="1">
      <alignment horizontal="center"/>
    </xf>
    <xf numFmtId="9" fontId="1" fillId="0" borderId="0" xfId="0" applyNumberFormat="1" applyFont="1"/>
    <xf numFmtId="9" fontId="13" fillId="0" borderId="1" xfId="1" applyNumberFormat="1" applyFont="1" applyBorder="1" applyAlignment="1">
      <alignment horizontal="center" vertical="center" wrapText="1"/>
    </xf>
    <xf numFmtId="0" fontId="2" fillId="0" borderId="0" xfId="2" applyFont="1"/>
    <xf numFmtId="0" fontId="1" fillId="0" borderId="0" xfId="2" applyFont="1"/>
    <xf numFmtId="0" fontId="15" fillId="0" borderId="0" xfId="2" applyFont="1"/>
    <xf numFmtId="0" fontId="2" fillId="0" borderId="1" xfId="2" applyFont="1" applyBorder="1" applyAlignment="1">
      <alignment vertical="center"/>
    </xf>
    <xf numFmtId="3" fontId="2" fillId="0" borderId="1" xfId="2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1" fillId="0" borderId="0" xfId="2" applyFont="1" applyAlignment="1">
      <alignment vertical="center"/>
    </xf>
    <xf numFmtId="3" fontId="1" fillId="0" borderId="1" xfId="2" applyNumberFormat="1" applyFont="1" applyBorder="1" applyAlignment="1">
      <alignment horizontal="center" vertical="center"/>
    </xf>
    <xf numFmtId="0" fontId="17" fillId="0" borderId="0" xfId="3" applyFont="1"/>
    <xf numFmtId="0" fontId="18" fillId="0" borderId="0" xfId="3" applyFont="1"/>
    <xf numFmtId="0" fontId="2" fillId="0" borderId="1" xfId="2" applyFont="1" applyBorder="1" applyAlignment="1">
      <alignment horizontal="left" vertical="center" wrapText="1"/>
    </xf>
    <xf numFmtId="3" fontId="2" fillId="0" borderId="1" xfId="2" applyNumberFormat="1" applyFont="1" applyBorder="1" applyAlignment="1">
      <alignment horizontal="center" vertical="center" wrapText="1"/>
    </xf>
    <xf numFmtId="0" fontId="1" fillId="0" borderId="1" xfId="2" applyFont="1" applyBorder="1" applyAlignment="1">
      <alignment horizontal="left" vertical="center" wrapText="1"/>
    </xf>
    <xf numFmtId="3" fontId="1" fillId="0" borderId="1" xfId="2" applyNumberFormat="1" applyFont="1" applyBorder="1" applyAlignment="1">
      <alignment horizontal="center" vertical="center" wrapText="1"/>
    </xf>
    <xf numFmtId="0" fontId="18" fillId="0" borderId="0" xfId="3" applyFont="1" applyAlignment="1">
      <alignment vertical="center"/>
    </xf>
    <xf numFmtId="0" fontId="2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2" fillId="0" borderId="0" xfId="2" applyFont="1" applyAlignment="1">
      <alignment wrapText="1"/>
    </xf>
    <xf numFmtId="0" fontId="1" fillId="0" borderId="1" xfId="2" applyFont="1" applyBorder="1" applyAlignment="1">
      <alignment vertical="center"/>
    </xf>
    <xf numFmtId="0" fontId="1" fillId="0" borderId="1" xfId="2" applyFont="1" applyBorder="1" applyAlignment="1">
      <alignment horizontal="center" vertical="center"/>
    </xf>
    <xf numFmtId="3" fontId="1" fillId="0" borderId="0" xfId="2" applyNumberFormat="1" applyFont="1"/>
    <xf numFmtId="0" fontId="2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4" applyAlignment="1">
      <alignment horizontal="center" vertical="center"/>
    </xf>
    <xf numFmtId="0" fontId="1" fillId="0" borderId="0" xfId="4"/>
    <xf numFmtId="0" fontId="2" fillId="0" borderId="1" xfId="4" applyFont="1" applyBorder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1" fillId="0" borderId="1" xfId="2" applyFont="1" applyBorder="1"/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wrapText="1"/>
    </xf>
    <xf numFmtId="0" fontId="1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0" fontId="1" fillId="0" borderId="0" xfId="2" applyFont="1" applyAlignment="1">
      <alignment vertical="center" wrapText="1"/>
    </xf>
    <xf numFmtId="0" fontId="2" fillId="0" borderId="0" xfId="2" applyFont="1" applyAlignment="1">
      <alignment vertical="center" wrapText="1"/>
    </xf>
    <xf numFmtId="0" fontId="3" fillId="0" borderId="0" xfId="2" applyFont="1" applyAlignment="1">
      <alignment wrapText="1"/>
    </xf>
    <xf numFmtId="0" fontId="3" fillId="0" borderId="0" xfId="2" applyFont="1" applyAlignment="1">
      <alignment horizontal="center" vertical="center" wrapText="1"/>
    </xf>
    <xf numFmtId="0" fontId="14" fillId="0" borderId="0" xfId="2" applyAlignment="1">
      <alignment wrapText="1"/>
    </xf>
    <xf numFmtId="0" fontId="14" fillId="0" borderId="0" xfId="2" applyAlignment="1">
      <alignment horizontal="center" vertical="center" wrapText="1"/>
    </xf>
    <xf numFmtId="0" fontId="11" fillId="0" borderId="0" xfId="2" applyFont="1"/>
    <xf numFmtId="0" fontId="19" fillId="0" borderId="0" xfId="2" applyFont="1"/>
    <xf numFmtId="0" fontId="20" fillId="0" borderId="0" xfId="3" applyFont="1"/>
    <xf numFmtId="0" fontId="11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1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wrapText="1"/>
    </xf>
    <xf numFmtId="0" fontId="6" fillId="0" borderId="0" xfId="2" applyFont="1" applyAlignment="1">
      <alignment horizontal="center" vertical="center" wrapText="1"/>
    </xf>
    <xf numFmtId="0" fontId="13" fillId="0" borderId="0" xfId="5" applyFont="1" applyAlignment="1">
      <alignment vertical="top"/>
    </xf>
    <xf numFmtId="0" fontId="1" fillId="0" borderId="0" xfId="5"/>
    <xf numFmtId="0" fontId="1" fillId="0" borderId="0" xfId="5" applyAlignment="1">
      <alignment vertical="center"/>
    </xf>
    <xf numFmtId="0" fontId="2" fillId="0" borderId="1" xfId="2" applyFont="1" applyBorder="1" applyAlignment="1">
      <alignment vertical="center" wrapText="1"/>
    </xf>
    <xf numFmtId="0" fontId="21" fillId="0" borderId="0" xfId="5" applyFont="1" applyAlignment="1">
      <alignment vertical="top"/>
    </xf>
    <xf numFmtId="0" fontId="2" fillId="0" borderId="0" xfId="0" applyFont="1"/>
    <xf numFmtId="0" fontId="12" fillId="0" borderId="1" xfId="6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3" fontId="2" fillId="9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9" fontId="1" fillId="0" borderId="1" xfId="0" applyNumberFormat="1" applyFont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3" fontId="1" fillId="7" borderId="1" xfId="0" applyNumberFormat="1" applyFont="1" applyFill="1" applyBorder="1" applyAlignment="1">
      <alignment horizontal="center" vertical="center"/>
    </xf>
    <xf numFmtId="3" fontId="1" fillId="8" borderId="1" xfId="0" applyNumberFormat="1" applyFont="1" applyFill="1" applyBorder="1" applyAlignment="1">
      <alignment horizontal="center" vertical="center"/>
    </xf>
    <xf numFmtId="3" fontId="18" fillId="8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3" fontId="18" fillId="9" borderId="1" xfId="0" applyNumberFormat="1" applyFont="1" applyFill="1" applyBorder="1" applyAlignment="1">
      <alignment horizontal="center" vertical="center"/>
    </xf>
    <xf numFmtId="3" fontId="1" fillId="9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center"/>
    </xf>
    <xf numFmtId="164" fontId="1" fillId="0" borderId="1" xfId="2" applyNumberFormat="1" applyFont="1" applyBorder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0" fontId="22" fillId="0" borderId="0" xfId="5" applyFont="1" applyAlignment="1">
      <alignment vertical="center"/>
    </xf>
    <xf numFmtId="2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3" fontId="17" fillId="8" borderId="1" xfId="0" applyNumberFormat="1" applyFont="1" applyFill="1" applyBorder="1" applyAlignment="1">
      <alignment horizontal="center" vertical="center" wrapText="1"/>
    </xf>
    <xf numFmtId="3" fontId="17" fillId="9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wrapText="1"/>
    </xf>
    <xf numFmtId="10" fontId="5" fillId="0" borderId="1" xfId="2" applyNumberFormat="1" applyFont="1" applyBorder="1" applyAlignment="1">
      <alignment horizontal="center" vertical="center"/>
    </xf>
    <xf numFmtId="3" fontId="5" fillId="0" borderId="1" xfId="2" applyNumberFormat="1" applyFont="1" applyBorder="1" applyAlignment="1">
      <alignment horizontal="center" vertical="center"/>
    </xf>
    <xf numFmtId="3" fontId="8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center" wrapText="1"/>
    </xf>
    <xf numFmtId="9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left" wrapText="1"/>
    </xf>
    <xf numFmtId="3" fontId="5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top"/>
    </xf>
    <xf numFmtId="9" fontId="9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3" fontId="2" fillId="0" borderId="1" xfId="2" applyNumberFormat="1" applyFont="1" applyFill="1" applyBorder="1" applyAlignment="1">
      <alignment horizontal="center" vertical="center" wrapText="1"/>
    </xf>
    <xf numFmtId="1" fontId="1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5" fillId="0" borderId="1" xfId="2" applyFont="1" applyBorder="1" applyAlignment="1">
      <alignment vertical="center"/>
    </xf>
    <xf numFmtId="0" fontId="2" fillId="0" borderId="1" xfId="0" applyFont="1" applyBorder="1" applyAlignment="1"/>
    <xf numFmtId="3" fontId="1" fillId="8" borderId="1" xfId="0" applyNumberFormat="1" applyFont="1" applyFill="1" applyBorder="1" applyAlignment="1">
      <alignment horizontal="center"/>
    </xf>
    <xf numFmtId="3" fontId="2" fillId="10" borderId="1" xfId="0" applyNumberFormat="1" applyFont="1" applyFill="1" applyBorder="1" applyAlignment="1">
      <alignment horizontal="center"/>
    </xf>
    <xf numFmtId="9" fontId="2" fillId="0" borderId="1" xfId="0" applyNumberFormat="1" applyFont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3" fontId="2" fillId="11" borderId="1" xfId="0" applyNumberFormat="1" applyFont="1" applyFill="1" applyBorder="1" applyAlignment="1">
      <alignment horizontal="center"/>
    </xf>
    <xf numFmtId="3" fontId="17" fillId="9" borderId="1" xfId="0" applyNumberFormat="1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0" fontId="1" fillId="12" borderId="8" xfId="0" applyFont="1" applyFill="1" applyBorder="1"/>
    <xf numFmtId="0" fontId="6" fillId="12" borderId="0" xfId="0" applyFont="1" applyFill="1" applyBorder="1"/>
    <xf numFmtId="0" fontId="1" fillId="0" borderId="8" xfId="0" applyFont="1" applyBorder="1"/>
    <xf numFmtId="0" fontId="7" fillId="0" borderId="0" xfId="0" applyFont="1" applyAlignment="1">
      <alignment horizontal="left"/>
    </xf>
    <xf numFmtId="49" fontId="5" fillId="0" borderId="0" xfId="0" applyNumberFormat="1" applyFont="1"/>
    <xf numFmtId="0" fontId="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" fillId="0" borderId="0" xfId="4" applyAlignment="1">
      <alignment horizontal="center" wrapText="1"/>
    </xf>
    <xf numFmtId="0" fontId="2" fillId="0" borderId="6" xfId="2" applyFont="1" applyBorder="1" applyAlignment="1">
      <alignment vertical="center" wrapText="1"/>
    </xf>
    <xf numFmtId="0" fontId="2" fillId="0" borderId="7" xfId="2" applyFont="1" applyBorder="1" applyAlignment="1">
      <alignment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2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11" fillId="0" borderId="0" xfId="2" applyFont="1" applyAlignment="1">
      <alignment horizontal="left" vertical="center" wrapText="1"/>
    </xf>
    <xf numFmtId="0" fontId="2" fillId="0" borderId="1" xfId="2" applyFont="1" applyBorder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</cellXfs>
  <cellStyles count="7">
    <cellStyle name="Normal" xfId="0" builtinId="0"/>
    <cellStyle name="Normal 2" xfId="2" xr:uid="{00000000-0005-0000-0000-000001000000}"/>
    <cellStyle name="Normal 2 2" xfId="3" xr:uid="{00000000-0005-0000-0000-000002000000}"/>
    <cellStyle name="Normal 2 3" xfId="1" xr:uid="{00000000-0005-0000-0000-000003000000}"/>
    <cellStyle name="Normal 2 4" xfId="5" xr:uid="{00000000-0005-0000-0000-000004000000}"/>
    <cellStyle name="Normal 3" xfId="4" xr:uid="{00000000-0005-0000-0000-000005000000}"/>
    <cellStyle name="Normal 4 2" xfId="6" xr:uid="{00000000-0005-0000-0000-000006000000}"/>
  </cellStyles>
  <dxfs count="25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2" defaultTableStyle="TableStyleMedium2" defaultPivotStyle="PivotStyleLight16">
    <tableStyle name="PivotStyleLight16 2" table="0" count="11" xr9:uid="{00000000-0011-0000-FFFF-FFFF00000000}">
      <tableStyleElement type="headerRow" dxfId="24"/>
      <tableStyleElement type="totalRow" dxfId="23"/>
      <tableStyleElement type="firstRowStripe" dxfId="22"/>
      <tableStyleElement type="firstColumnStripe" dxfId="21"/>
      <tableStyleElement type="firstSubtotalColumn" dxfId="20"/>
      <tableStyleElement type="firstSubtotalRow" dxfId="19"/>
      <tableStyleElement type="secondSubtotalRow" dxfId="18"/>
      <tableStyleElement type="firstRowSubheading" dxfId="17"/>
      <tableStyleElement type="secondRowSubheading" dxfId="16"/>
      <tableStyleElement type="pageFieldLabels" dxfId="15"/>
      <tableStyleElement type="pageFieldValues" dxfId="14"/>
    </tableStyle>
    <tableStyle name="PivotStyleLight16 3" table="0" count="11" xr9:uid="{00000000-0011-0000-FFFF-FFFF01000000}">
      <tableStyleElement type="headerRow" dxfId="13"/>
      <tableStyleElement type="totalRow" dxfId="12"/>
      <tableStyleElement type="firstRowStripe" dxfId="11"/>
      <tableStyleElement type="firstColumnStripe" dxfId="10"/>
      <tableStyleElement type="firstSubtotalColumn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workbookViewId="0">
      <pane ySplit="1" topLeftCell="A2" activePane="bottomLeft" state="frozen"/>
      <selection pane="bottomLeft" activeCell="A75" sqref="A75"/>
    </sheetView>
  </sheetViews>
  <sheetFormatPr defaultColWidth="9.1796875" defaultRowHeight="12.5" x14ac:dyDescent="0.25"/>
  <cols>
    <col min="1" max="1" width="26.1796875" style="47" bestFit="1" customWidth="1"/>
    <col min="2" max="7" width="18.453125" style="47" customWidth="1"/>
    <col min="8" max="8" width="22.81640625" style="47" bestFit="1" customWidth="1"/>
    <col min="9" max="9" width="20.26953125" style="47" bestFit="1" customWidth="1"/>
    <col min="10" max="10" width="30.26953125" style="47" customWidth="1"/>
    <col min="11" max="11" width="30.7265625" style="47" customWidth="1"/>
    <col min="12" max="16384" width="9.1796875" style="47"/>
  </cols>
  <sheetData>
    <row r="1" spans="1:9" ht="15.5" x14ac:dyDescent="0.35">
      <c r="A1" s="88" t="s">
        <v>0</v>
      </c>
    </row>
    <row r="2" spans="1:9" ht="15.5" x14ac:dyDescent="0.35">
      <c r="A2" s="88" t="s">
        <v>1</v>
      </c>
    </row>
    <row r="3" spans="1:9" s="48" customFormat="1" ht="15.5" x14ac:dyDescent="0.35">
      <c r="A3" s="89" t="s">
        <v>2</v>
      </c>
    </row>
    <row r="5" spans="1:9" s="52" customFormat="1" ht="54.75" customHeight="1" x14ac:dyDescent="0.35">
      <c r="A5" s="141" t="s">
        <v>3</v>
      </c>
      <c r="B5" s="140" t="s">
        <v>4</v>
      </c>
      <c r="C5" s="140" t="s">
        <v>5</v>
      </c>
      <c r="D5" s="140" t="s">
        <v>6</v>
      </c>
      <c r="E5" s="140" t="s">
        <v>7</v>
      </c>
      <c r="F5" s="140" t="s">
        <v>8</v>
      </c>
      <c r="G5" s="140" t="s">
        <v>9</v>
      </c>
      <c r="H5" s="142" t="s">
        <v>10</v>
      </c>
      <c r="I5" s="142" t="s">
        <v>11</v>
      </c>
    </row>
    <row r="6" spans="1:9" s="52" customFormat="1" ht="21" customHeight="1" x14ac:dyDescent="0.35">
      <c r="A6" s="167" t="s">
        <v>12</v>
      </c>
      <c r="B6" s="139">
        <v>353</v>
      </c>
      <c r="C6" s="139">
        <v>365</v>
      </c>
      <c r="D6" s="139">
        <v>346</v>
      </c>
      <c r="E6" s="139">
        <v>326</v>
      </c>
      <c r="F6" s="139">
        <v>305</v>
      </c>
      <c r="G6" s="139">
        <f t="shared" ref="G6:G37" si="0">SUM(B6:F6)</f>
        <v>1695</v>
      </c>
      <c r="H6" s="139">
        <f t="shared" ref="H6:H37" si="1">B6-F6</f>
        <v>48</v>
      </c>
      <c r="I6" s="138">
        <f t="shared" ref="I6:I37" si="2">H6/B6</f>
        <v>0.1359773371104816</v>
      </c>
    </row>
    <row r="7" spans="1:9" s="52" customFormat="1" ht="21" customHeight="1" x14ac:dyDescent="0.35">
      <c r="A7" s="167" t="s">
        <v>13</v>
      </c>
      <c r="B7" s="139">
        <v>128</v>
      </c>
      <c r="C7" s="139">
        <v>149</v>
      </c>
      <c r="D7" s="139">
        <v>137</v>
      </c>
      <c r="E7" s="139">
        <v>152</v>
      </c>
      <c r="F7" s="139">
        <v>109</v>
      </c>
      <c r="G7" s="139">
        <f t="shared" si="0"/>
        <v>675</v>
      </c>
      <c r="H7" s="139">
        <f t="shared" si="1"/>
        <v>19</v>
      </c>
      <c r="I7" s="138">
        <f t="shared" si="2"/>
        <v>0.1484375</v>
      </c>
    </row>
    <row r="8" spans="1:9" s="52" customFormat="1" ht="21" customHeight="1" x14ac:dyDescent="0.35">
      <c r="A8" s="167" t="s">
        <v>14</v>
      </c>
      <c r="B8" s="139">
        <v>584</v>
      </c>
      <c r="C8" s="139">
        <v>493</v>
      </c>
      <c r="D8" s="139">
        <v>507</v>
      </c>
      <c r="E8" s="139">
        <v>461</v>
      </c>
      <c r="F8" s="139">
        <v>487</v>
      </c>
      <c r="G8" s="139">
        <f t="shared" si="0"/>
        <v>2532</v>
      </c>
      <c r="H8" s="139">
        <f t="shared" si="1"/>
        <v>97</v>
      </c>
      <c r="I8" s="138">
        <f t="shared" si="2"/>
        <v>0.1660958904109589</v>
      </c>
    </row>
    <row r="9" spans="1:9" s="52" customFormat="1" ht="21" customHeight="1" x14ac:dyDescent="0.35">
      <c r="A9" s="167" t="s">
        <v>15</v>
      </c>
      <c r="B9" s="139">
        <v>435</v>
      </c>
      <c r="C9" s="139">
        <v>433</v>
      </c>
      <c r="D9" s="139">
        <v>407</v>
      </c>
      <c r="E9" s="139">
        <v>362</v>
      </c>
      <c r="F9" s="139">
        <v>376</v>
      </c>
      <c r="G9" s="139">
        <f t="shared" si="0"/>
        <v>2013</v>
      </c>
      <c r="H9" s="139">
        <f t="shared" si="1"/>
        <v>59</v>
      </c>
      <c r="I9" s="138">
        <f t="shared" si="2"/>
        <v>0.13563218390804599</v>
      </c>
    </row>
    <row r="10" spans="1:9" s="52" customFormat="1" ht="21" customHeight="1" x14ac:dyDescent="0.35">
      <c r="A10" s="167" t="s">
        <v>16</v>
      </c>
      <c r="B10" s="139">
        <v>195</v>
      </c>
      <c r="C10" s="139">
        <v>173</v>
      </c>
      <c r="D10" s="139">
        <v>169</v>
      </c>
      <c r="E10" s="139">
        <v>155</v>
      </c>
      <c r="F10" s="139">
        <v>174</v>
      </c>
      <c r="G10" s="139">
        <f t="shared" si="0"/>
        <v>866</v>
      </c>
      <c r="H10" s="139">
        <f t="shared" si="1"/>
        <v>21</v>
      </c>
      <c r="I10" s="138">
        <f t="shared" si="2"/>
        <v>0.1076923076923077</v>
      </c>
    </row>
    <row r="11" spans="1:9" s="52" customFormat="1" ht="21" customHeight="1" x14ac:dyDescent="0.35">
      <c r="A11" s="167" t="s">
        <v>17</v>
      </c>
      <c r="B11" s="139">
        <v>348</v>
      </c>
      <c r="C11" s="139">
        <v>335</v>
      </c>
      <c r="D11" s="139">
        <v>290</v>
      </c>
      <c r="E11" s="139">
        <v>258</v>
      </c>
      <c r="F11" s="139">
        <v>292</v>
      </c>
      <c r="G11" s="139">
        <f t="shared" si="0"/>
        <v>1523</v>
      </c>
      <c r="H11" s="139">
        <f t="shared" si="1"/>
        <v>56</v>
      </c>
      <c r="I11" s="138">
        <f t="shared" si="2"/>
        <v>0.16091954022988506</v>
      </c>
    </row>
    <row r="12" spans="1:9" s="52" customFormat="1" ht="21" customHeight="1" x14ac:dyDescent="0.35">
      <c r="A12" s="167" t="s">
        <v>18</v>
      </c>
      <c r="B12" s="139">
        <v>326</v>
      </c>
      <c r="C12" s="139">
        <v>300</v>
      </c>
      <c r="D12" s="139">
        <v>293</v>
      </c>
      <c r="E12" s="139">
        <v>268</v>
      </c>
      <c r="F12" s="139">
        <v>282</v>
      </c>
      <c r="G12" s="139">
        <f t="shared" si="0"/>
        <v>1469</v>
      </c>
      <c r="H12" s="139">
        <f t="shared" si="1"/>
        <v>44</v>
      </c>
      <c r="I12" s="138">
        <f t="shared" si="2"/>
        <v>0.13496932515337423</v>
      </c>
    </row>
    <row r="13" spans="1:9" s="52" customFormat="1" ht="21" customHeight="1" x14ac:dyDescent="0.35">
      <c r="A13" s="167" t="s">
        <v>19</v>
      </c>
      <c r="B13" s="139">
        <v>191</v>
      </c>
      <c r="C13" s="139">
        <v>217</v>
      </c>
      <c r="D13" s="139">
        <v>205</v>
      </c>
      <c r="E13" s="139">
        <v>178</v>
      </c>
      <c r="F13" s="139">
        <v>185</v>
      </c>
      <c r="G13" s="139">
        <f t="shared" si="0"/>
        <v>976</v>
      </c>
      <c r="H13" s="139">
        <f t="shared" si="1"/>
        <v>6</v>
      </c>
      <c r="I13" s="138">
        <f t="shared" si="2"/>
        <v>3.1413612565445025E-2</v>
      </c>
    </row>
    <row r="14" spans="1:9" s="52" customFormat="1" ht="21" customHeight="1" x14ac:dyDescent="0.35">
      <c r="A14" s="167" t="s">
        <v>20</v>
      </c>
      <c r="B14" s="139">
        <v>283</v>
      </c>
      <c r="C14" s="139">
        <v>306</v>
      </c>
      <c r="D14" s="139">
        <v>268</v>
      </c>
      <c r="E14" s="139">
        <v>253</v>
      </c>
      <c r="F14" s="139">
        <v>286</v>
      </c>
      <c r="G14" s="139">
        <f t="shared" si="0"/>
        <v>1396</v>
      </c>
      <c r="H14" s="139">
        <f t="shared" si="1"/>
        <v>-3</v>
      </c>
      <c r="I14" s="138">
        <f t="shared" si="2"/>
        <v>-1.0600706713780919E-2</v>
      </c>
    </row>
    <row r="15" spans="1:9" s="52" customFormat="1" ht="21" customHeight="1" x14ac:dyDescent="0.35">
      <c r="A15" s="167" t="s">
        <v>21</v>
      </c>
      <c r="B15" s="139">
        <v>308</v>
      </c>
      <c r="C15" s="139">
        <v>269</v>
      </c>
      <c r="D15" s="139">
        <v>243</v>
      </c>
      <c r="E15" s="139">
        <v>260</v>
      </c>
      <c r="F15" s="139">
        <v>247</v>
      </c>
      <c r="G15" s="139">
        <f t="shared" si="0"/>
        <v>1327</v>
      </c>
      <c r="H15" s="139">
        <f t="shared" si="1"/>
        <v>61</v>
      </c>
      <c r="I15" s="138">
        <f t="shared" si="2"/>
        <v>0.19805194805194806</v>
      </c>
    </row>
    <row r="16" spans="1:9" s="52" customFormat="1" ht="21" customHeight="1" x14ac:dyDescent="0.35">
      <c r="A16" s="167" t="s">
        <v>22</v>
      </c>
      <c r="B16" s="139">
        <v>103</v>
      </c>
      <c r="C16" s="139">
        <v>126</v>
      </c>
      <c r="D16" s="139">
        <v>132</v>
      </c>
      <c r="E16" s="139">
        <v>99</v>
      </c>
      <c r="F16" s="139">
        <v>84</v>
      </c>
      <c r="G16" s="139">
        <f t="shared" si="0"/>
        <v>544</v>
      </c>
      <c r="H16" s="139">
        <f t="shared" si="1"/>
        <v>19</v>
      </c>
      <c r="I16" s="138">
        <f t="shared" si="2"/>
        <v>0.18446601941747573</v>
      </c>
    </row>
    <row r="17" spans="1:9" s="52" customFormat="1" ht="21" customHeight="1" x14ac:dyDescent="0.35">
      <c r="A17" s="167" t="s">
        <v>23</v>
      </c>
      <c r="B17" s="139">
        <v>226</v>
      </c>
      <c r="C17" s="139">
        <v>198</v>
      </c>
      <c r="D17" s="139">
        <v>227</v>
      </c>
      <c r="E17" s="139">
        <v>186</v>
      </c>
      <c r="F17" s="139">
        <v>190</v>
      </c>
      <c r="G17" s="139">
        <f t="shared" si="0"/>
        <v>1027</v>
      </c>
      <c r="H17" s="139">
        <f t="shared" si="1"/>
        <v>36</v>
      </c>
      <c r="I17" s="138">
        <f t="shared" si="2"/>
        <v>0.15929203539823009</v>
      </c>
    </row>
    <row r="18" spans="1:9" s="52" customFormat="1" ht="21" customHeight="1" x14ac:dyDescent="0.35">
      <c r="A18" s="167" t="s">
        <v>24</v>
      </c>
      <c r="B18" s="139">
        <v>266</v>
      </c>
      <c r="C18" s="139">
        <v>251</v>
      </c>
      <c r="D18" s="139">
        <v>266</v>
      </c>
      <c r="E18" s="139">
        <v>199</v>
      </c>
      <c r="F18" s="139">
        <v>194</v>
      </c>
      <c r="G18" s="139">
        <f t="shared" si="0"/>
        <v>1176</v>
      </c>
      <c r="H18" s="139">
        <f t="shared" si="1"/>
        <v>72</v>
      </c>
      <c r="I18" s="138">
        <f t="shared" si="2"/>
        <v>0.27067669172932329</v>
      </c>
    </row>
    <row r="19" spans="1:9" s="52" customFormat="1" ht="21" customHeight="1" x14ac:dyDescent="0.35">
      <c r="A19" s="167" t="s">
        <v>25</v>
      </c>
      <c r="B19" s="139">
        <v>406</v>
      </c>
      <c r="C19" s="139">
        <v>365</v>
      </c>
      <c r="D19" s="139">
        <v>336</v>
      </c>
      <c r="E19" s="139">
        <v>365</v>
      </c>
      <c r="F19" s="139">
        <v>324</v>
      </c>
      <c r="G19" s="139">
        <f t="shared" si="0"/>
        <v>1796</v>
      </c>
      <c r="H19" s="139">
        <f t="shared" si="1"/>
        <v>82</v>
      </c>
      <c r="I19" s="138">
        <f t="shared" si="2"/>
        <v>0.2019704433497537</v>
      </c>
    </row>
    <row r="20" spans="1:9" s="52" customFormat="1" ht="21" customHeight="1" x14ac:dyDescent="0.35">
      <c r="A20" s="167" t="s">
        <v>26</v>
      </c>
      <c r="B20" s="139">
        <v>161</v>
      </c>
      <c r="C20" s="139">
        <v>127</v>
      </c>
      <c r="D20" s="139">
        <v>102</v>
      </c>
      <c r="E20" s="139">
        <v>142</v>
      </c>
      <c r="F20" s="139">
        <v>140</v>
      </c>
      <c r="G20" s="139">
        <f t="shared" si="0"/>
        <v>672</v>
      </c>
      <c r="H20" s="139">
        <f t="shared" si="1"/>
        <v>21</v>
      </c>
      <c r="I20" s="138">
        <f t="shared" si="2"/>
        <v>0.13043478260869565</v>
      </c>
    </row>
    <row r="21" spans="1:9" s="52" customFormat="1" ht="21" customHeight="1" x14ac:dyDescent="0.35">
      <c r="A21" s="167" t="s">
        <v>27</v>
      </c>
      <c r="B21" s="139">
        <v>169</v>
      </c>
      <c r="C21" s="139">
        <v>149</v>
      </c>
      <c r="D21" s="139">
        <v>161</v>
      </c>
      <c r="E21" s="139">
        <v>184</v>
      </c>
      <c r="F21" s="139">
        <v>137</v>
      </c>
      <c r="G21" s="139">
        <f t="shared" si="0"/>
        <v>800</v>
      </c>
      <c r="H21" s="139">
        <f t="shared" si="1"/>
        <v>32</v>
      </c>
      <c r="I21" s="138">
        <f t="shared" si="2"/>
        <v>0.1893491124260355</v>
      </c>
    </row>
    <row r="22" spans="1:9" s="52" customFormat="1" ht="21" customHeight="1" x14ac:dyDescent="0.35">
      <c r="A22" s="167" t="s">
        <v>28</v>
      </c>
      <c r="B22" s="139">
        <v>204</v>
      </c>
      <c r="C22" s="139">
        <v>181</v>
      </c>
      <c r="D22" s="139">
        <v>169</v>
      </c>
      <c r="E22" s="139">
        <v>159</v>
      </c>
      <c r="F22" s="139">
        <v>181</v>
      </c>
      <c r="G22" s="139">
        <f t="shared" si="0"/>
        <v>894</v>
      </c>
      <c r="H22" s="139">
        <f t="shared" si="1"/>
        <v>23</v>
      </c>
      <c r="I22" s="138">
        <f t="shared" si="2"/>
        <v>0.11274509803921569</v>
      </c>
    </row>
    <row r="23" spans="1:9" s="52" customFormat="1" ht="21" customHeight="1" x14ac:dyDescent="0.35">
      <c r="A23" s="167" t="s">
        <v>29</v>
      </c>
      <c r="B23" s="139">
        <v>292</v>
      </c>
      <c r="C23" s="139">
        <v>296</v>
      </c>
      <c r="D23" s="139">
        <v>272</v>
      </c>
      <c r="E23" s="139">
        <v>256</v>
      </c>
      <c r="F23" s="139">
        <v>291</v>
      </c>
      <c r="G23" s="139">
        <f t="shared" si="0"/>
        <v>1407</v>
      </c>
      <c r="H23" s="139">
        <f t="shared" si="1"/>
        <v>1</v>
      </c>
      <c r="I23" s="138">
        <f t="shared" si="2"/>
        <v>3.4246575342465752E-3</v>
      </c>
    </row>
    <row r="24" spans="1:9" s="52" customFormat="1" ht="21" customHeight="1" x14ac:dyDescent="0.35">
      <c r="A24" s="167" t="s">
        <v>30</v>
      </c>
      <c r="B24" s="139">
        <v>181</v>
      </c>
      <c r="C24" s="139">
        <v>158</v>
      </c>
      <c r="D24" s="139">
        <v>149</v>
      </c>
      <c r="E24" s="139">
        <v>145</v>
      </c>
      <c r="F24" s="139">
        <v>163</v>
      </c>
      <c r="G24" s="139">
        <f t="shared" si="0"/>
        <v>796</v>
      </c>
      <c r="H24" s="139">
        <f t="shared" si="1"/>
        <v>18</v>
      </c>
      <c r="I24" s="138">
        <f t="shared" si="2"/>
        <v>9.9447513812154692E-2</v>
      </c>
    </row>
    <row r="25" spans="1:9" s="52" customFormat="1" ht="21" customHeight="1" x14ac:dyDescent="0.35">
      <c r="A25" s="167" t="s">
        <v>31</v>
      </c>
      <c r="B25" s="139">
        <v>187</v>
      </c>
      <c r="C25" s="139">
        <v>187</v>
      </c>
      <c r="D25" s="139">
        <v>182</v>
      </c>
      <c r="E25" s="139">
        <v>167</v>
      </c>
      <c r="F25" s="139">
        <v>178</v>
      </c>
      <c r="G25" s="139">
        <f t="shared" si="0"/>
        <v>901</v>
      </c>
      <c r="H25" s="139">
        <f t="shared" si="1"/>
        <v>9</v>
      </c>
      <c r="I25" s="138">
        <f t="shared" si="2"/>
        <v>4.8128342245989303E-2</v>
      </c>
    </row>
    <row r="26" spans="1:9" s="52" customFormat="1" ht="21" customHeight="1" x14ac:dyDescent="0.35">
      <c r="A26" s="167" t="s">
        <v>32</v>
      </c>
      <c r="B26" s="139">
        <v>459</v>
      </c>
      <c r="C26" s="139">
        <v>442</v>
      </c>
      <c r="D26" s="139">
        <v>418</v>
      </c>
      <c r="E26" s="139">
        <v>357</v>
      </c>
      <c r="F26" s="139">
        <v>388</v>
      </c>
      <c r="G26" s="139">
        <f t="shared" si="0"/>
        <v>2064</v>
      </c>
      <c r="H26" s="139">
        <f t="shared" si="1"/>
        <v>71</v>
      </c>
      <c r="I26" s="138">
        <f t="shared" si="2"/>
        <v>0.15468409586056645</v>
      </c>
    </row>
    <row r="27" spans="1:9" s="52" customFormat="1" ht="21" customHeight="1" x14ac:dyDescent="0.35">
      <c r="A27" s="167" t="s">
        <v>33</v>
      </c>
      <c r="B27" s="139">
        <v>156</v>
      </c>
      <c r="C27" s="139">
        <v>149</v>
      </c>
      <c r="D27" s="139">
        <v>147</v>
      </c>
      <c r="E27" s="139">
        <v>145</v>
      </c>
      <c r="F27" s="139">
        <v>152</v>
      </c>
      <c r="G27" s="139">
        <f t="shared" si="0"/>
        <v>749</v>
      </c>
      <c r="H27" s="139">
        <f t="shared" si="1"/>
        <v>4</v>
      </c>
      <c r="I27" s="138">
        <f t="shared" si="2"/>
        <v>2.564102564102564E-2</v>
      </c>
    </row>
    <row r="28" spans="1:9" s="52" customFormat="1" ht="21" customHeight="1" x14ac:dyDescent="0.35">
      <c r="A28" s="167" t="s">
        <v>34</v>
      </c>
      <c r="B28" s="139">
        <v>373</v>
      </c>
      <c r="C28" s="139">
        <v>349</v>
      </c>
      <c r="D28" s="139">
        <v>344</v>
      </c>
      <c r="E28" s="139">
        <v>296</v>
      </c>
      <c r="F28" s="139">
        <v>319</v>
      </c>
      <c r="G28" s="139">
        <f t="shared" si="0"/>
        <v>1681</v>
      </c>
      <c r="H28" s="139">
        <f t="shared" si="1"/>
        <v>54</v>
      </c>
      <c r="I28" s="138">
        <f t="shared" si="2"/>
        <v>0.1447721179624665</v>
      </c>
    </row>
    <row r="29" spans="1:9" s="52" customFormat="1" ht="21" customHeight="1" x14ac:dyDescent="0.35">
      <c r="A29" s="167" t="s">
        <v>35</v>
      </c>
      <c r="B29" s="139">
        <v>143</v>
      </c>
      <c r="C29" s="139">
        <v>128</v>
      </c>
      <c r="D29" s="139">
        <v>127</v>
      </c>
      <c r="E29" s="139">
        <v>119</v>
      </c>
      <c r="F29" s="139">
        <v>122</v>
      </c>
      <c r="G29" s="139">
        <f t="shared" si="0"/>
        <v>639</v>
      </c>
      <c r="H29" s="139">
        <f t="shared" si="1"/>
        <v>21</v>
      </c>
      <c r="I29" s="138">
        <f t="shared" si="2"/>
        <v>0.14685314685314685</v>
      </c>
    </row>
    <row r="30" spans="1:9" s="52" customFormat="1" ht="21" customHeight="1" x14ac:dyDescent="0.35">
      <c r="A30" s="167" t="s">
        <v>36</v>
      </c>
      <c r="B30" s="139">
        <v>170</v>
      </c>
      <c r="C30" s="139">
        <v>189</v>
      </c>
      <c r="D30" s="139">
        <v>167</v>
      </c>
      <c r="E30" s="139">
        <v>157</v>
      </c>
      <c r="F30" s="139">
        <v>165</v>
      </c>
      <c r="G30" s="139">
        <f t="shared" si="0"/>
        <v>848</v>
      </c>
      <c r="H30" s="139">
        <f t="shared" si="1"/>
        <v>5</v>
      </c>
      <c r="I30" s="138">
        <f t="shared" si="2"/>
        <v>2.9411764705882353E-2</v>
      </c>
    </row>
    <row r="31" spans="1:9" s="52" customFormat="1" ht="21" customHeight="1" x14ac:dyDescent="0.35">
      <c r="A31" s="167" t="s">
        <v>37</v>
      </c>
      <c r="B31" s="139">
        <v>270</v>
      </c>
      <c r="C31" s="139">
        <v>206</v>
      </c>
      <c r="D31" s="139">
        <v>241</v>
      </c>
      <c r="E31" s="139">
        <v>243</v>
      </c>
      <c r="F31" s="139">
        <v>219</v>
      </c>
      <c r="G31" s="139">
        <f t="shared" si="0"/>
        <v>1179</v>
      </c>
      <c r="H31" s="139">
        <f t="shared" si="1"/>
        <v>51</v>
      </c>
      <c r="I31" s="138">
        <f t="shared" si="2"/>
        <v>0.18888888888888888</v>
      </c>
    </row>
    <row r="32" spans="1:9" s="52" customFormat="1" ht="21" customHeight="1" x14ac:dyDescent="0.35">
      <c r="A32" s="167" t="s">
        <v>38</v>
      </c>
      <c r="B32" s="139">
        <v>354</v>
      </c>
      <c r="C32" s="139">
        <v>333</v>
      </c>
      <c r="D32" s="139">
        <v>294</v>
      </c>
      <c r="E32" s="139">
        <v>287</v>
      </c>
      <c r="F32" s="139">
        <v>260</v>
      </c>
      <c r="G32" s="139">
        <f t="shared" si="0"/>
        <v>1528</v>
      </c>
      <c r="H32" s="139">
        <f t="shared" si="1"/>
        <v>94</v>
      </c>
      <c r="I32" s="138">
        <f t="shared" si="2"/>
        <v>0.2655367231638418</v>
      </c>
    </row>
    <row r="33" spans="1:9" s="52" customFormat="1" ht="21" customHeight="1" x14ac:dyDescent="0.35">
      <c r="A33" s="167" t="s">
        <v>39</v>
      </c>
      <c r="B33" s="139">
        <v>272</v>
      </c>
      <c r="C33" s="139">
        <v>260</v>
      </c>
      <c r="D33" s="139">
        <v>269</v>
      </c>
      <c r="E33" s="139">
        <v>226</v>
      </c>
      <c r="F33" s="139">
        <v>278</v>
      </c>
      <c r="G33" s="139">
        <f t="shared" si="0"/>
        <v>1305</v>
      </c>
      <c r="H33" s="139">
        <f t="shared" si="1"/>
        <v>-6</v>
      </c>
      <c r="I33" s="138">
        <f t="shared" si="2"/>
        <v>-2.2058823529411766E-2</v>
      </c>
    </row>
    <row r="34" spans="1:9" s="52" customFormat="1" ht="21" customHeight="1" x14ac:dyDescent="0.35">
      <c r="A34" s="167" t="s">
        <v>40</v>
      </c>
      <c r="B34" s="139">
        <v>139</v>
      </c>
      <c r="C34" s="139">
        <v>128</v>
      </c>
      <c r="D34" s="139">
        <v>134</v>
      </c>
      <c r="E34" s="139">
        <v>150</v>
      </c>
      <c r="F34" s="139">
        <v>124</v>
      </c>
      <c r="G34" s="139">
        <f t="shared" si="0"/>
        <v>675</v>
      </c>
      <c r="H34" s="139">
        <f t="shared" si="1"/>
        <v>15</v>
      </c>
      <c r="I34" s="138">
        <f t="shared" si="2"/>
        <v>0.1079136690647482</v>
      </c>
    </row>
    <row r="35" spans="1:9" s="52" customFormat="1" ht="21" customHeight="1" x14ac:dyDescent="0.35">
      <c r="A35" s="167" t="s">
        <v>41</v>
      </c>
      <c r="B35" s="139">
        <v>242</v>
      </c>
      <c r="C35" s="139">
        <v>209</v>
      </c>
      <c r="D35" s="139">
        <v>187</v>
      </c>
      <c r="E35" s="139">
        <v>199</v>
      </c>
      <c r="F35" s="139">
        <v>182</v>
      </c>
      <c r="G35" s="139">
        <f t="shared" si="0"/>
        <v>1019</v>
      </c>
      <c r="H35" s="139">
        <f t="shared" si="1"/>
        <v>60</v>
      </c>
      <c r="I35" s="138">
        <f t="shared" si="2"/>
        <v>0.24793388429752067</v>
      </c>
    </row>
    <row r="36" spans="1:9" s="52" customFormat="1" ht="21" customHeight="1" x14ac:dyDescent="0.35">
      <c r="A36" s="167" t="s">
        <v>42</v>
      </c>
      <c r="B36" s="139">
        <v>132</v>
      </c>
      <c r="C36" s="139">
        <v>137</v>
      </c>
      <c r="D36" s="139">
        <v>118</v>
      </c>
      <c r="E36" s="139">
        <v>127</v>
      </c>
      <c r="F36" s="139">
        <v>109</v>
      </c>
      <c r="G36" s="139">
        <f t="shared" si="0"/>
        <v>623</v>
      </c>
      <c r="H36" s="139">
        <f t="shared" si="1"/>
        <v>23</v>
      </c>
      <c r="I36" s="138">
        <f t="shared" si="2"/>
        <v>0.17424242424242425</v>
      </c>
    </row>
    <row r="37" spans="1:9" s="52" customFormat="1" ht="21" customHeight="1" x14ac:dyDescent="0.35">
      <c r="A37" s="167" t="s">
        <v>43</v>
      </c>
      <c r="B37" s="139">
        <v>183</v>
      </c>
      <c r="C37" s="139">
        <v>171</v>
      </c>
      <c r="D37" s="139">
        <v>168</v>
      </c>
      <c r="E37" s="139">
        <v>147</v>
      </c>
      <c r="F37" s="139">
        <v>159</v>
      </c>
      <c r="G37" s="139">
        <f t="shared" si="0"/>
        <v>828</v>
      </c>
      <c r="H37" s="139">
        <f t="shared" si="1"/>
        <v>24</v>
      </c>
      <c r="I37" s="138">
        <f t="shared" si="2"/>
        <v>0.13114754098360656</v>
      </c>
    </row>
    <row r="38" spans="1:9" s="52" customFormat="1" ht="21" customHeight="1" x14ac:dyDescent="0.35">
      <c r="A38" s="167" t="s">
        <v>44</v>
      </c>
      <c r="B38" s="139">
        <v>279</v>
      </c>
      <c r="C38" s="139">
        <v>288</v>
      </c>
      <c r="D38" s="139">
        <v>304</v>
      </c>
      <c r="E38" s="139">
        <v>261</v>
      </c>
      <c r="F38" s="139">
        <v>288</v>
      </c>
      <c r="G38" s="139">
        <f t="shared" ref="G38:G69" si="3">SUM(B38:F38)</f>
        <v>1420</v>
      </c>
      <c r="H38" s="139">
        <f t="shared" ref="H38:H69" si="4">B38-F38</f>
        <v>-9</v>
      </c>
      <c r="I38" s="138">
        <f t="shared" ref="I38:I69" si="5">H38/B38</f>
        <v>-3.2258064516129031E-2</v>
      </c>
    </row>
    <row r="39" spans="1:9" s="52" customFormat="1" ht="21" customHeight="1" x14ac:dyDescent="0.35">
      <c r="A39" s="167" t="s">
        <v>45</v>
      </c>
      <c r="B39" s="139">
        <v>282</v>
      </c>
      <c r="C39" s="139">
        <v>297</v>
      </c>
      <c r="D39" s="139">
        <v>318</v>
      </c>
      <c r="E39" s="139">
        <v>296</v>
      </c>
      <c r="F39" s="139">
        <v>290</v>
      </c>
      <c r="G39" s="139">
        <f t="shared" si="3"/>
        <v>1483</v>
      </c>
      <c r="H39" s="139">
        <f t="shared" si="4"/>
        <v>-8</v>
      </c>
      <c r="I39" s="138">
        <f t="shared" si="5"/>
        <v>-2.8368794326241134E-2</v>
      </c>
    </row>
    <row r="40" spans="1:9" s="52" customFormat="1" ht="21" customHeight="1" x14ac:dyDescent="0.35">
      <c r="A40" s="167" t="s">
        <v>46</v>
      </c>
      <c r="B40" s="139">
        <v>299</v>
      </c>
      <c r="C40" s="139">
        <v>296</v>
      </c>
      <c r="D40" s="139">
        <v>262</v>
      </c>
      <c r="E40" s="139">
        <v>291</v>
      </c>
      <c r="F40" s="139">
        <v>258</v>
      </c>
      <c r="G40" s="139">
        <f t="shared" si="3"/>
        <v>1406</v>
      </c>
      <c r="H40" s="139">
        <f t="shared" si="4"/>
        <v>41</v>
      </c>
      <c r="I40" s="138">
        <f t="shared" si="5"/>
        <v>0.13712374581939799</v>
      </c>
    </row>
    <row r="41" spans="1:9" s="52" customFormat="1" ht="21" customHeight="1" x14ac:dyDescent="0.35">
      <c r="A41" s="167" t="s">
        <v>47</v>
      </c>
      <c r="B41" s="139">
        <v>236</v>
      </c>
      <c r="C41" s="139">
        <v>223</v>
      </c>
      <c r="D41" s="139">
        <v>199</v>
      </c>
      <c r="E41" s="139">
        <v>200</v>
      </c>
      <c r="F41" s="139">
        <v>174</v>
      </c>
      <c r="G41" s="139">
        <f t="shared" si="3"/>
        <v>1032</v>
      </c>
      <c r="H41" s="139">
        <f t="shared" si="4"/>
        <v>62</v>
      </c>
      <c r="I41" s="138">
        <f t="shared" si="5"/>
        <v>0.26271186440677968</v>
      </c>
    </row>
    <row r="42" spans="1:9" s="52" customFormat="1" ht="21" customHeight="1" x14ac:dyDescent="0.35">
      <c r="A42" s="167" t="s">
        <v>48</v>
      </c>
      <c r="B42" s="139">
        <v>267</v>
      </c>
      <c r="C42" s="139">
        <v>237</v>
      </c>
      <c r="D42" s="139">
        <v>249</v>
      </c>
      <c r="E42" s="139">
        <v>264</v>
      </c>
      <c r="F42" s="139">
        <v>255</v>
      </c>
      <c r="G42" s="139">
        <f t="shared" si="3"/>
        <v>1272</v>
      </c>
      <c r="H42" s="139">
        <f t="shared" si="4"/>
        <v>12</v>
      </c>
      <c r="I42" s="138">
        <f t="shared" si="5"/>
        <v>4.49438202247191E-2</v>
      </c>
    </row>
    <row r="43" spans="1:9" s="52" customFormat="1" ht="21" customHeight="1" x14ac:dyDescent="0.35">
      <c r="A43" s="167" t="s">
        <v>49</v>
      </c>
      <c r="B43" s="139">
        <v>252</v>
      </c>
      <c r="C43" s="139">
        <v>221</v>
      </c>
      <c r="D43" s="139">
        <v>205</v>
      </c>
      <c r="E43" s="139">
        <v>189</v>
      </c>
      <c r="F43" s="139">
        <v>184</v>
      </c>
      <c r="G43" s="139">
        <f t="shared" si="3"/>
        <v>1051</v>
      </c>
      <c r="H43" s="139">
        <f t="shared" si="4"/>
        <v>68</v>
      </c>
      <c r="I43" s="138">
        <f t="shared" si="5"/>
        <v>0.26984126984126983</v>
      </c>
    </row>
    <row r="44" spans="1:9" s="52" customFormat="1" ht="21" customHeight="1" x14ac:dyDescent="0.35">
      <c r="A44" s="167" t="s">
        <v>50</v>
      </c>
      <c r="B44" s="139">
        <v>266</v>
      </c>
      <c r="C44" s="139">
        <v>229</v>
      </c>
      <c r="D44" s="139">
        <v>217</v>
      </c>
      <c r="E44" s="139">
        <v>210</v>
      </c>
      <c r="F44" s="139">
        <v>189</v>
      </c>
      <c r="G44" s="139">
        <f t="shared" si="3"/>
        <v>1111</v>
      </c>
      <c r="H44" s="139">
        <f t="shared" si="4"/>
        <v>77</v>
      </c>
      <c r="I44" s="138">
        <f t="shared" si="5"/>
        <v>0.28947368421052633</v>
      </c>
    </row>
    <row r="45" spans="1:9" s="52" customFormat="1" ht="21" customHeight="1" x14ac:dyDescent="0.35">
      <c r="A45" s="167" t="s">
        <v>51</v>
      </c>
      <c r="B45" s="139">
        <v>330</v>
      </c>
      <c r="C45" s="139">
        <v>309</v>
      </c>
      <c r="D45" s="139">
        <v>288</v>
      </c>
      <c r="E45" s="139">
        <v>308</v>
      </c>
      <c r="F45" s="139">
        <v>268</v>
      </c>
      <c r="G45" s="139">
        <f t="shared" si="3"/>
        <v>1503</v>
      </c>
      <c r="H45" s="139">
        <f t="shared" si="4"/>
        <v>62</v>
      </c>
      <c r="I45" s="138">
        <f t="shared" si="5"/>
        <v>0.18787878787878787</v>
      </c>
    </row>
    <row r="46" spans="1:9" s="52" customFormat="1" ht="21" customHeight="1" x14ac:dyDescent="0.35">
      <c r="A46" s="167" t="s">
        <v>52</v>
      </c>
      <c r="B46" s="139">
        <v>115</v>
      </c>
      <c r="C46" s="139">
        <v>110</v>
      </c>
      <c r="D46" s="139">
        <v>120</v>
      </c>
      <c r="E46" s="139">
        <v>103</v>
      </c>
      <c r="F46" s="139">
        <v>88</v>
      </c>
      <c r="G46" s="139">
        <f t="shared" si="3"/>
        <v>536</v>
      </c>
      <c r="H46" s="139">
        <f t="shared" si="4"/>
        <v>27</v>
      </c>
      <c r="I46" s="138">
        <f t="shared" si="5"/>
        <v>0.23478260869565218</v>
      </c>
    </row>
    <row r="47" spans="1:9" s="52" customFormat="1" ht="21" customHeight="1" x14ac:dyDescent="0.35">
      <c r="A47" s="167" t="s">
        <v>53</v>
      </c>
      <c r="B47" s="139">
        <v>306</v>
      </c>
      <c r="C47" s="139">
        <v>265</v>
      </c>
      <c r="D47" s="139">
        <v>320</v>
      </c>
      <c r="E47" s="139">
        <v>268</v>
      </c>
      <c r="F47" s="139">
        <v>258</v>
      </c>
      <c r="G47" s="139">
        <f t="shared" si="3"/>
        <v>1417</v>
      </c>
      <c r="H47" s="139">
        <f t="shared" si="4"/>
        <v>48</v>
      </c>
      <c r="I47" s="138">
        <f t="shared" si="5"/>
        <v>0.15686274509803921</v>
      </c>
    </row>
    <row r="48" spans="1:9" s="52" customFormat="1" ht="21" customHeight="1" x14ac:dyDescent="0.35">
      <c r="A48" s="167" t="s">
        <v>54</v>
      </c>
      <c r="B48" s="139">
        <v>308</v>
      </c>
      <c r="C48" s="139">
        <v>295</v>
      </c>
      <c r="D48" s="139">
        <v>292</v>
      </c>
      <c r="E48" s="139">
        <v>273</v>
      </c>
      <c r="F48" s="139">
        <v>257</v>
      </c>
      <c r="G48" s="139">
        <f t="shared" si="3"/>
        <v>1425</v>
      </c>
      <c r="H48" s="139">
        <f t="shared" si="4"/>
        <v>51</v>
      </c>
      <c r="I48" s="138">
        <f t="shared" si="5"/>
        <v>0.16558441558441558</v>
      </c>
    </row>
    <row r="49" spans="1:9" s="52" customFormat="1" ht="21" customHeight="1" x14ac:dyDescent="0.35">
      <c r="A49" s="167" t="s">
        <v>55</v>
      </c>
      <c r="B49" s="139">
        <v>177</v>
      </c>
      <c r="C49" s="139">
        <v>189</v>
      </c>
      <c r="D49" s="139">
        <v>147</v>
      </c>
      <c r="E49" s="139">
        <v>163</v>
      </c>
      <c r="F49" s="139">
        <v>141</v>
      </c>
      <c r="G49" s="139">
        <f t="shared" si="3"/>
        <v>817</v>
      </c>
      <c r="H49" s="139">
        <f t="shared" si="4"/>
        <v>36</v>
      </c>
      <c r="I49" s="138">
        <f t="shared" si="5"/>
        <v>0.20338983050847459</v>
      </c>
    </row>
    <row r="50" spans="1:9" s="52" customFormat="1" ht="21" customHeight="1" x14ac:dyDescent="0.35">
      <c r="A50" s="167" t="s">
        <v>56</v>
      </c>
      <c r="B50" s="139">
        <v>156</v>
      </c>
      <c r="C50" s="139">
        <v>156</v>
      </c>
      <c r="D50" s="139">
        <v>147</v>
      </c>
      <c r="E50" s="139">
        <v>135</v>
      </c>
      <c r="F50" s="139">
        <v>135</v>
      </c>
      <c r="G50" s="139">
        <f t="shared" si="3"/>
        <v>729</v>
      </c>
      <c r="H50" s="139">
        <f t="shared" si="4"/>
        <v>21</v>
      </c>
      <c r="I50" s="138">
        <f t="shared" si="5"/>
        <v>0.13461538461538461</v>
      </c>
    </row>
    <row r="51" spans="1:9" s="52" customFormat="1" ht="21" customHeight="1" x14ac:dyDescent="0.35">
      <c r="A51" s="167" t="s">
        <v>57</v>
      </c>
      <c r="B51" s="139">
        <v>283</v>
      </c>
      <c r="C51" s="139">
        <v>278</v>
      </c>
      <c r="D51" s="139">
        <v>269</v>
      </c>
      <c r="E51" s="139">
        <v>269</v>
      </c>
      <c r="F51" s="139">
        <v>250</v>
      </c>
      <c r="G51" s="139">
        <f t="shared" si="3"/>
        <v>1349</v>
      </c>
      <c r="H51" s="139">
        <f t="shared" si="4"/>
        <v>33</v>
      </c>
      <c r="I51" s="138">
        <f t="shared" si="5"/>
        <v>0.1166077738515901</v>
      </c>
    </row>
    <row r="52" spans="1:9" s="52" customFormat="1" ht="21" customHeight="1" x14ac:dyDescent="0.35">
      <c r="A52" s="167" t="s">
        <v>58</v>
      </c>
      <c r="B52" s="139">
        <v>157</v>
      </c>
      <c r="C52" s="139">
        <v>157</v>
      </c>
      <c r="D52" s="139">
        <v>161</v>
      </c>
      <c r="E52" s="139">
        <v>125</v>
      </c>
      <c r="F52" s="139">
        <v>131</v>
      </c>
      <c r="G52" s="139">
        <f t="shared" si="3"/>
        <v>731</v>
      </c>
      <c r="H52" s="139">
        <f t="shared" si="4"/>
        <v>26</v>
      </c>
      <c r="I52" s="138">
        <f t="shared" si="5"/>
        <v>0.16560509554140126</v>
      </c>
    </row>
    <row r="53" spans="1:9" s="52" customFormat="1" ht="21" customHeight="1" x14ac:dyDescent="0.35">
      <c r="A53" s="167" t="s">
        <v>59</v>
      </c>
      <c r="B53" s="139">
        <v>193</v>
      </c>
      <c r="C53" s="139">
        <v>211</v>
      </c>
      <c r="D53" s="139">
        <v>196</v>
      </c>
      <c r="E53" s="139">
        <v>210</v>
      </c>
      <c r="F53" s="139">
        <v>165</v>
      </c>
      <c r="G53" s="139">
        <f t="shared" si="3"/>
        <v>975</v>
      </c>
      <c r="H53" s="139">
        <f t="shared" si="4"/>
        <v>28</v>
      </c>
      <c r="I53" s="138">
        <f t="shared" si="5"/>
        <v>0.14507772020725387</v>
      </c>
    </row>
    <row r="54" spans="1:9" s="52" customFormat="1" ht="21" customHeight="1" x14ac:dyDescent="0.35">
      <c r="A54" s="167" t="s">
        <v>60</v>
      </c>
      <c r="B54" s="139">
        <v>270</v>
      </c>
      <c r="C54" s="139">
        <v>235</v>
      </c>
      <c r="D54" s="139">
        <v>252</v>
      </c>
      <c r="E54" s="139">
        <v>218</v>
      </c>
      <c r="F54" s="139">
        <v>236</v>
      </c>
      <c r="G54" s="139">
        <f t="shared" si="3"/>
        <v>1211</v>
      </c>
      <c r="H54" s="139">
        <f t="shared" si="4"/>
        <v>34</v>
      </c>
      <c r="I54" s="138">
        <f t="shared" si="5"/>
        <v>0.12592592592592591</v>
      </c>
    </row>
    <row r="55" spans="1:9" s="52" customFormat="1" ht="21" customHeight="1" x14ac:dyDescent="0.35">
      <c r="A55" s="167" t="s">
        <v>61</v>
      </c>
      <c r="B55" s="139">
        <v>430</v>
      </c>
      <c r="C55" s="139">
        <v>399</v>
      </c>
      <c r="D55" s="139">
        <v>356</v>
      </c>
      <c r="E55" s="139">
        <v>360</v>
      </c>
      <c r="F55" s="139">
        <v>365</v>
      </c>
      <c r="G55" s="139">
        <f t="shared" si="3"/>
        <v>1910</v>
      </c>
      <c r="H55" s="139">
        <f t="shared" si="4"/>
        <v>65</v>
      </c>
      <c r="I55" s="138">
        <f t="shared" si="5"/>
        <v>0.15116279069767441</v>
      </c>
    </row>
    <row r="56" spans="1:9" s="52" customFormat="1" ht="21" customHeight="1" x14ac:dyDescent="0.35">
      <c r="A56" s="167" t="s">
        <v>62</v>
      </c>
      <c r="B56" s="139">
        <v>389</v>
      </c>
      <c r="C56" s="139">
        <v>356</v>
      </c>
      <c r="D56" s="139">
        <v>362</v>
      </c>
      <c r="E56" s="139">
        <v>314</v>
      </c>
      <c r="F56" s="139">
        <v>344</v>
      </c>
      <c r="G56" s="139">
        <f t="shared" si="3"/>
        <v>1765</v>
      </c>
      <c r="H56" s="139">
        <f t="shared" si="4"/>
        <v>45</v>
      </c>
      <c r="I56" s="138">
        <f t="shared" si="5"/>
        <v>0.11568123393316196</v>
      </c>
    </row>
    <row r="57" spans="1:9" s="52" customFormat="1" ht="21" customHeight="1" x14ac:dyDescent="0.35">
      <c r="A57" s="167" t="s">
        <v>63</v>
      </c>
      <c r="B57" s="139">
        <v>143</v>
      </c>
      <c r="C57" s="139">
        <v>143</v>
      </c>
      <c r="D57" s="139">
        <v>155</v>
      </c>
      <c r="E57" s="139">
        <v>147</v>
      </c>
      <c r="F57" s="139">
        <v>130</v>
      </c>
      <c r="G57" s="139">
        <f t="shared" si="3"/>
        <v>718</v>
      </c>
      <c r="H57" s="139">
        <f t="shared" si="4"/>
        <v>13</v>
      </c>
      <c r="I57" s="138">
        <f t="shared" si="5"/>
        <v>9.0909090909090912E-2</v>
      </c>
    </row>
    <row r="58" spans="1:9" s="52" customFormat="1" ht="21" customHeight="1" x14ac:dyDescent="0.35">
      <c r="A58" s="167" t="s">
        <v>64</v>
      </c>
      <c r="B58" s="139">
        <v>477</v>
      </c>
      <c r="C58" s="139">
        <v>476</v>
      </c>
      <c r="D58" s="139">
        <v>429</v>
      </c>
      <c r="E58" s="139">
        <v>468</v>
      </c>
      <c r="F58" s="139">
        <v>457</v>
      </c>
      <c r="G58" s="139">
        <f t="shared" si="3"/>
        <v>2307</v>
      </c>
      <c r="H58" s="139">
        <f t="shared" si="4"/>
        <v>20</v>
      </c>
      <c r="I58" s="138">
        <f t="shared" si="5"/>
        <v>4.1928721174004195E-2</v>
      </c>
    </row>
    <row r="59" spans="1:9" s="52" customFormat="1" ht="21" customHeight="1" x14ac:dyDescent="0.35">
      <c r="A59" s="167" t="s">
        <v>65</v>
      </c>
      <c r="B59" s="139">
        <v>375</v>
      </c>
      <c r="C59" s="139">
        <v>392</v>
      </c>
      <c r="D59" s="139">
        <v>374</v>
      </c>
      <c r="E59" s="139">
        <v>363</v>
      </c>
      <c r="F59" s="139">
        <v>355</v>
      </c>
      <c r="G59" s="139">
        <f t="shared" si="3"/>
        <v>1859</v>
      </c>
      <c r="H59" s="139">
        <f t="shared" si="4"/>
        <v>20</v>
      </c>
      <c r="I59" s="138">
        <f t="shared" si="5"/>
        <v>5.3333333333333337E-2</v>
      </c>
    </row>
    <row r="60" spans="1:9" s="52" customFormat="1" ht="21" customHeight="1" x14ac:dyDescent="0.35">
      <c r="A60" s="167" t="s">
        <v>66</v>
      </c>
      <c r="B60" s="139">
        <v>138</v>
      </c>
      <c r="C60" s="139">
        <v>139</v>
      </c>
      <c r="D60" s="139">
        <v>112</v>
      </c>
      <c r="E60" s="139">
        <v>139</v>
      </c>
      <c r="F60" s="139">
        <v>143</v>
      </c>
      <c r="G60" s="139">
        <f t="shared" si="3"/>
        <v>671</v>
      </c>
      <c r="H60" s="139">
        <f t="shared" si="4"/>
        <v>-5</v>
      </c>
      <c r="I60" s="138">
        <f t="shared" si="5"/>
        <v>-3.6231884057971016E-2</v>
      </c>
    </row>
    <row r="61" spans="1:9" s="52" customFormat="1" ht="21" customHeight="1" x14ac:dyDescent="0.35">
      <c r="A61" s="167" t="s">
        <v>67</v>
      </c>
      <c r="B61" s="139">
        <v>361</v>
      </c>
      <c r="C61" s="139">
        <v>333</v>
      </c>
      <c r="D61" s="139">
        <v>325</v>
      </c>
      <c r="E61" s="139">
        <v>311</v>
      </c>
      <c r="F61" s="139">
        <v>326</v>
      </c>
      <c r="G61" s="139">
        <f t="shared" si="3"/>
        <v>1656</v>
      </c>
      <c r="H61" s="139">
        <f t="shared" si="4"/>
        <v>35</v>
      </c>
      <c r="I61" s="138">
        <f t="shared" si="5"/>
        <v>9.6952908587257622E-2</v>
      </c>
    </row>
    <row r="62" spans="1:9" s="52" customFormat="1" ht="21" customHeight="1" x14ac:dyDescent="0.35">
      <c r="A62" s="167" t="s">
        <v>68</v>
      </c>
      <c r="B62" s="139">
        <v>102</v>
      </c>
      <c r="C62" s="139">
        <v>86</v>
      </c>
      <c r="D62" s="139">
        <v>70</v>
      </c>
      <c r="E62" s="139">
        <v>81</v>
      </c>
      <c r="F62" s="139">
        <v>56</v>
      </c>
      <c r="G62" s="139">
        <f t="shared" si="3"/>
        <v>395</v>
      </c>
      <c r="H62" s="139">
        <f t="shared" si="4"/>
        <v>46</v>
      </c>
      <c r="I62" s="138">
        <f t="shared" si="5"/>
        <v>0.45098039215686275</v>
      </c>
    </row>
    <row r="63" spans="1:9" s="52" customFormat="1" ht="21" customHeight="1" x14ac:dyDescent="0.35">
      <c r="A63" s="167" t="s">
        <v>69</v>
      </c>
      <c r="B63" s="139">
        <v>134</v>
      </c>
      <c r="C63" s="139">
        <v>107</v>
      </c>
      <c r="D63" s="139">
        <v>122</v>
      </c>
      <c r="E63" s="139">
        <v>80</v>
      </c>
      <c r="F63" s="139">
        <v>76</v>
      </c>
      <c r="G63" s="139">
        <f t="shared" si="3"/>
        <v>519</v>
      </c>
      <c r="H63" s="139">
        <f t="shared" si="4"/>
        <v>58</v>
      </c>
      <c r="I63" s="138">
        <f t="shared" si="5"/>
        <v>0.43283582089552236</v>
      </c>
    </row>
    <row r="64" spans="1:9" s="52" customFormat="1" ht="21" customHeight="1" x14ac:dyDescent="0.35">
      <c r="A64" s="167" t="s">
        <v>70</v>
      </c>
      <c r="B64" s="139">
        <v>134</v>
      </c>
      <c r="C64" s="139">
        <v>148</v>
      </c>
      <c r="D64" s="139">
        <v>127</v>
      </c>
      <c r="E64" s="139">
        <v>122</v>
      </c>
      <c r="F64" s="139">
        <v>118</v>
      </c>
      <c r="G64" s="139">
        <f t="shared" si="3"/>
        <v>649</v>
      </c>
      <c r="H64" s="139">
        <f t="shared" si="4"/>
        <v>16</v>
      </c>
      <c r="I64" s="138">
        <f t="shared" si="5"/>
        <v>0.11940298507462686</v>
      </c>
    </row>
    <row r="65" spans="1:9" s="52" customFormat="1" ht="21" customHeight="1" x14ac:dyDescent="0.35">
      <c r="A65" s="167" t="s">
        <v>71</v>
      </c>
      <c r="B65" s="139">
        <v>153</v>
      </c>
      <c r="C65" s="139">
        <v>151</v>
      </c>
      <c r="D65" s="139">
        <v>106</v>
      </c>
      <c r="E65" s="139">
        <v>119</v>
      </c>
      <c r="F65" s="139">
        <v>120</v>
      </c>
      <c r="G65" s="139">
        <f t="shared" si="3"/>
        <v>649</v>
      </c>
      <c r="H65" s="139">
        <f t="shared" si="4"/>
        <v>33</v>
      </c>
      <c r="I65" s="138">
        <f t="shared" si="5"/>
        <v>0.21568627450980393</v>
      </c>
    </row>
    <row r="66" spans="1:9" s="52" customFormat="1" ht="21" customHeight="1" x14ac:dyDescent="0.35">
      <c r="A66" s="167" t="s">
        <v>72</v>
      </c>
      <c r="B66" s="139">
        <v>114</v>
      </c>
      <c r="C66" s="139">
        <v>93</v>
      </c>
      <c r="D66" s="139">
        <v>102</v>
      </c>
      <c r="E66" s="139">
        <v>88</v>
      </c>
      <c r="F66" s="139">
        <v>69</v>
      </c>
      <c r="G66" s="139">
        <f t="shared" si="3"/>
        <v>466</v>
      </c>
      <c r="H66" s="139">
        <f t="shared" si="4"/>
        <v>45</v>
      </c>
      <c r="I66" s="138">
        <f t="shared" si="5"/>
        <v>0.39473684210526316</v>
      </c>
    </row>
    <row r="67" spans="1:9" s="52" customFormat="1" ht="21" customHeight="1" x14ac:dyDescent="0.35">
      <c r="A67" s="167" t="s">
        <v>73</v>
      </c>
      <c r="B67" s="139">
        <v>244</v>
      </c>
      <c r="C67" s="139">
        <v>214</v>
      </c>
      <c r="D67" s="139">
        <v>202</v>
      </c>
      <c r="E67" s="139">
        <v>204</v>
      </c>
      <c r="F67" s="139">
        <v>197</v>
      </c>
      <c r="G67" s="139">
        <f t="shared" si="3"/>
        <v>1061</v>
      </c>
      <c r="H67" s="139">
        <f t="shared" si="4"/>
        <v>47</v>
      </c>
      <c r="I67" s="138">
        <f t="shared" si="5"/>
        <v>0.19262295081967212</v>
      </c>
    </row>
    <row r="68" spans="1:9" s="52" customFormat="1" ht="21" customHeight="1" x14ac:dyDescent="0.35">
      <c r="A68" s="167" t="s">
        <v>74</v>
      </c>
      <c r="B68" s="139">
        <v>169</v>
      </c>
      <c r="C68" s="139">
        <v>130</v>
      </c>
      <c r="D68" s="139">
        <v>179</v>
      </c>
      <c r="E68" s="139">
        <v>136</v>
      </c>
      <c r="F68" s="139">
        <v>155</v>
      </c>
      <c r="G68" s="139">
        <f t="shared" si="3"/>
        <v>769</v>
      </c>
      <c r="H68" s="139">
        <f t="shared" si="4"/>
        <v>14</v>
      </c>
      <c r="I68" s="138">
        <f t="shared" si="5"/>
        <v>8.2840236686390539E-2</v>
      </c>
    </row>
    <row r="69" spans="1:9" s="52" customFormat="1" ht="21" customHeight="1" x14ac:dyDescent="0.35">
      <c r="A69" s="167" t="s">
        <v>75</v>
      </c>
      <c r="B69" s="139">
        <v>79</v>
      </c>
      <c r="C69" s="139">
        <v>100</v>
      </c>
      <c r="D69" s="139">
        <v>80</v>
      </c>
      <c r="E69" s="139">
        <v>76</v>
      </c>
      <c r="F69" s="139">
        <v>70</v>
      </c>
      <c r="G69" s="139">
        <f t="shared" si="3"/>
        <v>405</v>
      </c>
      <c r="H69" s="139">
        <f t="shared" si="4"/>
        <v>9</v>
      </c>
      <c r="I69" s="138">
        <f t="shared" si="5"/>
        <v>0.11392405063291139</v>
      </c>
    </row>
    <row r="70" spans="1:9" s="52" customFormat="1" ht="21" customHeight="1" x14ac:dyDescent="0.35">
      <c r="A70" s="167" t="s">
        <v>76</v>
      </c>
      <c r="B70" s="139">
        <v>255</v>
      </c>
      <c r="C70" s="139">
        <v>238</v>
      </c>
      <c r="D70" s="139">
        <v>208</v>
      </c>
      <c r="E70" s="139">
        <v>223</v>
      </c>
      <c r="F70" s="139">
        <v>168</v>
      </c>
      <c r="G70" s="139">
        <f t="shared" ref="G70:G75" si="6">SUM(B70:F70)</f>
        <v>1092</v>
      </c>
      <c r="H70" s="139">
        <f t="shared" ref="H70:H75" si="7">B70-F70</f>
        <v>87</v>
      </c>
      <c r="I70" s="138">
        <f t="shared" ref="I70:I75" si="8">H70/B70</f>
        <v>0.3411764705882353</v>
      </c>
    </row>
    <row r="71" spans="1:9" s="52" customFormat="1" ht="21" customHeight="1" x14ac:dyDescent="0.35">
      <c r="A71" s="167" t="s">
        <v>77</v>
      </c>
      <c r="B71" s="139">
        <v>303</v>
      </c>
      <c r="C71" s="139">
        <v>252</v>
      </c>
      <c r="D71" s="139">
        <v>257</v>
      </c>
      <c r="E71" s="139">
        <v>256</v>
      </c>
      <c r="F71" s="139">
        <v>227</v>
      </c>
      <c r="G71" s="139">
        <f t="shared" si="6"/>
        <v>1295</v>
      </c>
      <c r="H71" s="139">
        <f t="shared" si="7"/>
        <v>76</v>
      </c>
      <c r="I71" s="138">
        <f t="shared" si="8"/>
        <v>0.25082508250825081</v>
      </c>
    </row>
    <row r="72" spans="1:9" s="52" customFormat="1" ht="21" customHeight="1" x14ac:dyDescent="0.35">
      <c r="A72" s="167" t="s">
        <v>78</v>
      </c>
      <c r="B72" s="139">
        <v>347</v>
      </c>
      <c r="C72" s="139">
        <v>325</v>
      </c>
      <c r="D72" s="139">
        <v>300</v>
      </c>
      <c r="E72" s="139">
        <v>269</v>
      </c>
      <c r="F72" s="139">
        <v>264</v>
      </c>
      <c r="G72" s="139">
        <f t="shared" si="6"/>
        <v>1505</v>
      </c>
      <c r="H72" s="139">
        <f t="shared" si="7"/>
        <v>83</v>
      </c>
      <c r="I72" s="138">
        <f t="shared" si="8"/>
        <v>0.23919308357348704</v>
      </c>
    </row>
    <row r="73" spans="1:9" s="52" customFormat="1" ht="21" customHeight="1" x14ac:dyDescent="0.35">
      <c r="A73" s="167" t="s">
        <v>79</v>
      </c>
      <c r="B73" s="139">
        <v>160</v>
      </c>
      <c r="C73" s="139">
        <v>133</v>
      </c>
      <c r="D73" s="139">
        <v>144</v>
      </c>
      <c r="E73" s="139">
        <v>141</v>
      </c>
      <c r="F73" s="139">
        <v>137</v>
      </c>
      <c r="G73" s="139">
        <f t="shared" si="6"/>
        <v>715</v>
      </c>
      <c r="H73" s="139">
        <f t="shared" si="7"/>
        <v>23</v>
      </c>
      <c r="I73" s="138">
        <f t="shared" si="8"/>
        <v>0.14374999999999999</v>
      </c>
    </row>
    <row r="74" spans="1:9" s="52" customFormat="1" ht="21" customHeight="1" x14ac:dyDescent="0.35">
      <c r="A74" s="167" t="s">
        <v>80</v>
      </c>
      <c r="B74" s="139">
        <v>230</v>
      </c>
      <c r="C74" s="139">
        <v>223</v>
      </c>
      <c r="D74" s="139">
        <v>249</v>
      </c>
      <c r="E74" s="139">
        <v>199</v>
      </c>
      <c r="F74" s="139">
        <v>191</v>
      </c>
      <c r="G74" s="139">
        <f t="shared" si="6"/>
        <v>1092</v>
      </c>
      <c r="H74" s="139">
        <f t="shared" si="7"/>
        <v>39</v>
      </c>
      <c r="I74" s="138">
        <f t="shared" si="8"/>
        <v>0.16956521739130434</v>
      </c>
    </row>
    <row r="75" spans="1:9" s="52" customFormat="1" ht="21" customHeight="1" x14ac:dyDescent="0.35">
      <c r="A75" s="56" t="s">
        <v>106</v>
      </c>
      <c r="B75" s="140">
        <f>SUM(B6:B74)</f>
        <v>17152</v>
      </c>
      <c r="C75" s="140">
        <f>SUM(C6:C74)</f>
        <v>16213</v>
      </c>
      <c r="D75" s="140">
        <f>SUM(D6:D74)</f>
        <v>15680</v>
      </c>
      <c r="E75" s="140">
        <f>SUM(E6:E74)</f>
        <v>14907</v>
      </c>
      <c r="F75" s="140">
        <f>SUM(F6:F74)</f>
        <v>14637</v>
      </c>
      <c r="G75" s="139">
        <f t="shared" si="6"/>
        <v>78589</v>
      </c>
      <c r="H75" s="139">
        <f t="shared" si="7"/>
        <v>2515</v>
      </c>
      <c r="I75" s="138">
        <f t="shared" si="8"/>
        <v>0.14663013059701493</v>
      </c>
    </row>
  </sheetData>
  <pageMargins left="0.70866141732283472" right="0.70866141732283472" top="0.74803149606299213" bottom="0.74803149606299213" header="0.31496062992125984" footer="0.31496062992125984"/>
  <pageSetup paperSize="9" scale="45" orientation="portrait" r:id="rId1"/>
  <headerFooter>
    <oddHeader>&amp;R&amp;F</oddHeader>
    <oddFooter>&amp;R&amp;"Arial,Regular"&amp;9&amp;F  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76"/>
  <sheetViews>
    <sheetView topLeftCell="A67" workbookViewId="0">
      <selection activeCell="A4" sqref="A4"/>
    </sheetView>
  </sheetViews>
  <sheetFormatPr defaultColWidth="9.1796875" defaultRowHeight="12.5" x14ac:dyDescent="0.25"/>
  <cols>
    <col min="1" max="1" width="33.453125" style="79" customWidth="1"/>
    <col min="2" max="2" width="16.7265625" style="78" customWidth="1"/>
    <col min="3" max="3" width="19.7265625" style="78" customWidth="1"/>
    <col min="4" max="4" width="22" style="78" customWidth="1"/>
    <col min="5" max="10" width="33.453125" style="79" customWidth="1"/>
    <col min="11" max="16384" width="9.1796875" style="79"/>
  </cols>
  <sheetData>
    <row r="1" spans="1:4" s="65" customFormat="1" ht="15.5" x14ac:dyDescent="0.35">
      <c r="A1" s="98" t="s">
        <v>140</v>
      </c>
      <c r="B1" s="96"/>
      <c r="C1" s="96"/>
      <c r="D1" s="76"/>
    </row>
    <row r="2" spans="1:4" ht="21.75" customHeight="1" x14ac:dyDescent="0.25">
      <c r="A2" s="91" t="s">
        <v>253</v>
      </c>
      <c r="B2" s="91"/>
      <c r="C2" s="91"/>
    </row>
    <row r="3" spans="1:4" ht="13" x14ac:dyDescent="0.25">
      <c r="A3" s="63" t="s">
        <v>135</v>
      </c>
    </row>
    <row r="5" spans="1:4" s="65" customFormat="1" ht="13" x14ac:dyDescent="0.3">
      <c r="A5" s="80"/>
      <c r="B5" s="212" t="s">
        <v>141</v>
      </c>
      <c r="C5" s="212"/>
      <c r="D5" s="212"/>
    </row>
    <row r="6" spans="1:4" s="82" customFormat="1" ht="21" customHeight="1" x14ac:dyDescent="0.35">
      <c r="A6" s="81" t="s">
        <v>77</v>
      </c>
      <c r="B6" s="69" t="s">
        <v>137</v>
      </c>
      <c r="C6" s="69" t="s">
        <v>138</v>
      </c>
      <c r="D6" s="69" t="s">
        <v>139</v>
      </c>
    </row>
    <row r="7" spans="1:4" s="82" customFormat="1" ht="21" customHeight="1" x14ac:dyDescent="0.35">
      <c r="A7" s="66" t="s">
        <v>12</v>
      </c>
      <c r="B7" s="53">
        <v>27</v>
      </c>
      <c r="C7" s="53">
        <v>37</v>
      </c>
      <c r="D7" s="53">
        <v>0</v>
      </c>
    </row>
    <row r="8" spans="1:4" s="82" customFormat="1" ht="21" customHeight="1" x14ac:dyDescent="0.35">
      <c r="A8" s="66" t="s">
        <v>13</v>
      </c>
      <c r="B8" s="53">
        <v>8</v>
      </c>
      <c r="C8" s="53">
        <v>8</v>
      </c>
      <c r="D8" s="53">
        <v>8</v>
      </c>
    </row>
    <row r="9" spans="1:4" s="82" customFormat="1" ht="21" customHeight="1" x14ac:dyDescent="0.35">
      <c r="A9" s="66" t="s">
        <v>14</v>
      </c>
      <c r="B9" s="53">
        <v>40</v>
      </c>
      <c r="C9" s="53">
        <v>24</v>
      </c>
      <c r="D9" s="53">
        <v>0</v>
      </c>
    </row>
    <row r="10" spans="1:4" s="82" customFormat="1" ht="21" customHeight="1" x14ac:dyDescent="0.35">
      <c r="A10" s="66" t="s">
        <v>15</v>
      </c>
      <c r="B10" s="53">
        <v>50</v>
      </c>
      <c r="C10" s="53">
        <v>15</v>
      </c>
      <c r="D10" s="53">
        <v>0</v>
      </c>
    </row>
    <row r="11" spans="1:4" s="82" customFormat="1" ht="21" customHeight="1" x14ac:dyDescent="0.35">
      <c r="A11" s="66" t="s">
        <v>16</v>
      </c>
      <c r="B11" s="53">
        <v>0</v>
      </c>
      <c r="C11" s="53">
        <v>0</v>
      </c>
      <c r="D11" s="53">
        <v>0</v>
      </c>
    </row>
    <row r="12" spans="1:4" s="82" customFormat="1" ht="21" customHeight="1" x14ac:dyDescent="0.35">
      <c r="A12" s="66" t="s">
        <v>17</v>
      </c>
      <c r="B12" s="53">
        <v>1</v>
      </c>
      <c r="C12" s="53">
        <v>10</v>
      </c>
      <c r="D12" s="53">
        <v>1</v>
      </c>
    </row>
    <row r="13" spans="1:4" s="82" customFormat="1" ht="21" customHeight="1" x14ac:dyDescent="0.35">
      <c r="A13" s="66" t="s">
        <v>18</v>
      </c>
      <c r="B13" s="53">
        <v>62</v>
      </c>
      <c r="C13" s="53">
        <v>56</v>
      </c>
      <c r="D13" s="53">
        <v>26</v>
      </c>
    </row>
    <row r="14" spans="1:4" s="82" customFormat="1" ht="21" customHeight="1" x14ac:dyDescent="0.35">
      <c r="A14" s="66" t="s">
        <v>19</v>
      </c>
      <c r="B14" s="53">
        <v>2</v>
      </c>
      <c r="C14" s="53">
        <v>2</v>
      </c>
      <c r="D14" s="53">
        <v>0</v>
      </c>
    </row>
    <row r="15" spans="1:4" s="82" customFormat="1" ht="21" customHeight="1" x14ac:dyDescent="0.35">
      <c r="A15" s="66" t="s">
        <v>20</v>
      </c>
      <c r="B15" s="53">
        <v>9</v>
      </c>
      <c r="C15" s="53">
        <v>29</v>
      </c>
      <c r="D15" s="53">
        <v>9</v>
      </c>
    </row>
    <row r="16" spans="1:4" s="82" customFormat="1" ht="21" customHeight="1" x14ac:dyDescent="0.35">
      <c r="A16" s="66" t="s">
        <v>21</v>
      </c>
      <c r="B16" s="53">
        <v>0</v>
      </c>
      <c r="C16" s="53">
        <v>0</v>
      </c>
      <c r="D16" s="53">
        <v>0</v>
      </c>
    </row>
    <row r="17" spans="1:4" s="82" customFormat="1" ht="21" customHeight="1" x14ac:dyDescent="0.35">
      <c r="A17" s="66" t="s">
        <v>22</v>
      </c>
      <c r="B17" s="53">
        <v>0</v>
      </c>
      <c r="C17" s="53">
        <v>0</v>
      </c>
      <c r="D17" s="53">
        <v>0</v>
      </c>
    </row>
    <row r="18" spans="1:4" s="82" customFormat="1" ht="21" customHeight="1" x14ac:dyDescent="0.35">
      <c r="A18" s="66" t="s">
        <v>23</v>
      </c>
      <c r="B18" s="53">
        <v>32</v>
      </c>
      <c r="C18" s="53">
        <v>0</v>
      </c>
      <c r="D18" s="53">
        <v>0</v>
      </c>
    </row>
    <row r="19" spans="1:4" s="82" customFormat="1" ht="21" customHeight="1" x14ac:dyDescent="0.35">
      <c r="A19" s="66" t="s">
        <v>24</v>
      </c>
      <c r="B19" s="53">
        <v>61</v>
      </c>
      <c r="C19" s="53">
        <v>58</v>
      </c>
      <c r="D19" s="53">
        <v>0</v>
      </c>
    </row>
    <row r="20" spans="1:4" s="82" customFormat="1" ht="21" customHeight="1" x14ac:dyDescent="0.35">
      <c r="A20" s="66" t="s">
        <v>25</v>
      </c>
      <c r="B20" s="53">
        <v>55</v>
      </c>
      <c r="C20" s="53">
        <v>32</v>
      </c>
      <c r="D20" s="53">
        <v>0</v>
      </c>
    </row>
    <row r="21" spans="1:4" s="82" customFormat="1" ht="21" customHeight="1" x14ac:dyDescent="0.35">
      <c r="A21" s="66" t="s">
        <v>26</v>
      </c>
      <c r="B21" s="53">
        <v>0</v>
      </c>
      <c r="C21" s="53">
        <v>0</v>
      </c>
      <c r="D21" s="53">
        <v>0</v>
      </c>
    </row>
    <row r="22" spans="1:4" s="82" customFormat="1" ht="21" customHeight="1" x14ac:dyDescent="0.35">
      <c r="A22" s="66" t="s">
        <v>27</v>
      </c>
      <c r="B22" s="53">
        <v>6</v>
      </c>
      <c r="C22" s="53">
        <v>6</v>
      </c>
      <c r="D22" s="53">
        <v>6</v>
      </c>
    </row>
    <row r="23" spans="1:4" s="82" customFormat="1" ht="21" customHeight="1" x14ac:dyDescent="0.35">
      <c r="A23" s="66" t="s">
        <v>28</v>
      </c>
      <c r="B23" s="53">
        <v>0</v>
      </c>
      <c r="C23" s="53">
        <v>0</v>
      </c>
      <c r="D23" s="53">
        <v>0</v>
      </c>
    </row>
    <row r="24" spans="1:4" s="82" customFormat="1" ht="21" customHeight="1" x14ac:dyDescent="0.35">
      <c r="A24" s="66" t="s">
        <v>29</v>
      </c>
      <c r="B24" s="53">
        <v>8</v>
      </c>
      <c r="C24" s="53">
        <v>9</v>
      </c>
      <c r="D24" s="53">
        <v>0</v>
      </c>
    </row>
    <row r="25" spans="1:4" s="82" customFormat="1" ht="21" customHeight="1" x14ac:dyDescent="0.35">
      <c r="A25" s="66" t="s">
        <v>30</v>
      </c>
      <c r="B25" s="53">
        <v>73</v>
      </c>
      <c r="C25" s="53">
        <v>36</v>
      </c>
      <c r="D25" s="53">
        <v>0</v>
      </c>
    </row>
    <row r="26" spans="1:4" s="82" customFormat="1" ht="21" customHeight="1" x14ac:dyDescent="0.35">
      <c r="A26" s="66" t="s">
        <v>31</v>
      </c>
      <c r="B26" s="53">
        <v>75</v>
      </c>
      <c r="C26" s="53">
        <v>30</v>
      </c>
      <c r="D26" s="53">
        <v>27</v>
      </c>
    </row>
    <row r="27" spans="1:4" s="82" customFormat="1" ht="21" customHeight="1" x14ac:dyDescent="0.35">
      <c r="A27" s="66" t="s">
        <v>32</v>
      </c>
      <c r="B27" s="53">
        <v>64</v>
      </c>
      <c r="C27" s="53">
        <v>101</v>
      </c>
      <c r="D27" s="53">
        <v>20</v>
      </c>
    </row>
    <row r="28" spans="1:4" s="82" customFormat="1" ht="21" customHeight="1" x14ac:dyDescent="0.35">
      <c r="A28" s="66" t="s">
        <v>33</v>
      </c>
      <c r="B28" s="53">
        <v>0</v>
      </c>
      <c r="C28" s="53">
        <v>30</v>
      </c>
      <c r="D28" s="53">
        <v>0</v>
      </c>
    </row>
    <row r="29" spans="1:4" s="82" customFormat="1" ht="21" customHeight="1" x14ac:dyDescent="0.35">
      <c r="A29" s="66" t="s">
        <v>34</v>
      </c>
      <c r="B29" s="53">
        <v>2</v>
      </c>
      <c r="C29" s="53">
        <v>2</v>
      </c>
      <c r="D29" s="53">
        <v>2</v>
      </c>
    </row>
    <row r="30" spans="1:4" s="82" customFormat="1" ht="21" customHeight="1" x14ac:dyDescent="0.35">
      <c r="A30" s="66" t="s">
        <v>35</v>
      </c>
      <c r="B30" s="53">
        <v>0</v>
      </c>
      <c r="C30" s="53">
        <v>0</v>
      </c>
      <c r="D30" s="53">
        <v>0</v>
      </c>
    </row>
    <row r="31" spans="1:4" s="82" customFormat="1" ht="21" customHeight="1" x14ac:dyDescent="0.35">
      <c r="A31" s="66" t="s">
        <v>36</v>
      </c>
      <c r="B31" s="53">
        <v>40</v>
      </c>
      <c r="C31" s="53">
        <v>40</v>
      </c>
      <c r="D31" s="53">
        <v>0</v>
      </c>
    </row>
    <row r="32" spans="1:4" s="82" customFormat="1" ht="21" customHeight="1" x14ac:dyDescent="0.35">
      <c r="A32" s="66" t="s">
        <v>37</v>
      </c>
      <c r="B32" s="53">
        <v>12</v>
      </c>
      <c r="C32" s="53">
        <v>0</v>
      </c>
      <c r="D32" s="53">
        <v>0</v>
      </c>
    </row>
    <row r="33" spans="1:4" s="82" customFormat="1" ht="21" customHeight="1" x14ac:dyDescent="0.35">
      <c r="A33" s="66" t="s">
        <v>38</v>
      </c>
      <c r="B33" s="53">
        <v>0</v>
      </c>
      <c r="C33" s="53">
        <v>0</v>
      </c>
      <c r="D33" s="53">
        <v>0</v>
      </c>
    </row>
    <row r="34" spans="1:4" s="82" customFormat="1" ht="21" customHeight="1" x14ac:dyDescent="0.35">
      <c r="A34" s="66" t="s">
        <v>39</v>
      </c>
      <c r="B34" s="53">
        <v>12</v>
      </c>
      <c r="C34" s="53">
        <v>0</v>
      </c>
      <c r="D34" s="53">
        <v>0</v>
      </c>
    </row>
    <row r="35" spans="1:4" s="82" customFormat="1" ht="21" customHeight="1" x14ac:dyDescent="0.35">
      <c r="A35" s="66" t="s">
        <v>40</v>
      </c>
      <c r="B35" s="53">
        <v>0</v>
      </c>
      <c r="C35" s="53">
        <v>0</v>
      </c>
      <c r="D35" s="53">
        <v>0</v>
      </c>
    </row>
    <row r="36" spans="1:4" s="82" customFormat="1" ht="21" customHeight="1" x14ac:dyDescent="0.35">
      <c r="A36" s="66" t="s">
        <v>41</v>
      </c>
      <c r="B36" s="53">
        <v>0</v>
      </c>
      <c r="C36" s="53">
        <v>0</v>
      </c>
      <c r="D36" s="53">
        <v>0</v>
      </c>
    </row>
    <row r="37" spans="1:4" s="82" customFormat="1" ht="21" customHeight="1" x14ac:dyDescent="0.35">
      <c r="A37" s="66" t="s">
        <v>42</v>
      </c>
      <c r="B37" s="53">
        <v>0</v>
      </c>
      <c r="C37" s="53">
        <v>0</v>
      </c>
      <c r="D37" s="53">
        <v>0</v>
      </c>
    </row>
    <row r="38" spans="1:4" s="82" customFormat="1" ht="21" customHeight="1" x14ac:dyDescent="0.35">
      <c r="A38" s="66" t="s">
        <v>43</v>
      </c>
      <c r="B38" s="53">
        <v>4</v>
      </c>
      <c r="C38" s="53">
        <v>9</v>
      </c>
      <c r="D38" s="53">
        <v>2</v>
      </c>
    </row>
    <row r="39" spans="1:4" s="82" customFormat="1" ht="21" customHeight="1" x14ac:dyDescent="0.35">
      <c r="A39" s="66" t="s">
        <v>44</v>
      </c>
      <c r="B39" s="53">
        <v>12</v>
      </c>
      <c r="C39" s="53">
        <v>20</v>
      </c>
      <c r="D39" s="53">
        <v>0</v>
      </c>
    </row>
    <row r="40" spans="1:4" s="82" customFormat="1" ht="21" customHeight="1" x14ac:dyDescent="0.35">
      <c r="A40" s="66" t="s">
        <v>45</v>
      </c>
      <c r="B40" s="53">
        <v>0</v>
      </c>
      <c r="C40" s="53">
        <v>10</v>
      </c>
      <c r="D40" s="53">
        <v>0</v>
      </c>
    </row>
    <row r="41" spans="1:4" s="82" customFormat="1" ht="21" customHeight="1" x14ac:dyDescent="0.35">
      <c r="A41" s="66" t="s">
        <v>46</v>
      </c>
      <c r="B41" s="53">
        <v>0</v>
      </c>
      <c r="C41" s="53">
        <v>0</v>
      </c>
      <c r="D41" s="53">
        <v>0</v>
      </c>
    </row>
    <row r="42" spans="1:4" s="82" customFormat="1" ht="21" customHeight="1" x14ac:dyDescent="0.35">
      <c r="A42" s="66" t="s">
        <v>47</v>
      </c>
      <c r="B42" s="53">
        <v>12</v>
      </c>
      <c r="C42" s="53">
        <v>18</v>
      </c>
      <c r="D42" s="53">
        <v>27</v>
      </c>
    </row>
    <row r="43" spans="1:4" s="82" customFormat="1" ht="21" customHeight="1" x14ac:dyDescent="0.35">
      <c r="A43" s="66" t="s">
        <v>48</v>
      </c>
      <c r="B43" s="53">
        <v>0</v>
      </c>
      <c r="C43" s="53">
        <v>0</v>
      </c>
      <c r="D43" s="53">
        <v>0</v>
      </c>
    </row>
    <row r="44" spans="1:4" s="82" customFormat="1" ht="21" customHeight="1" x14ac:dyDescent="0.35">
      <c r="A44" s="66" t="s">
        <v>49</v>
      </c>
      <c r="B44" s="53">
        <v>0</v>
      </c>
      <c r="C44" s="53">
        <v>10</v>
      </c>
      <c r="D44" s="53">
        <v>0</v>
      </c>
    </row>
    <row r="45" spans="1:4" s="82" customFormat="1" ht="21" customHeight="1" x14ac:dyDescent="0.35">
      <c r="A45" s="66" t="s">
        <v>50</v>
      </c>
      <c r="B45" s="53">
        <v>0</v>
      </c>
      <c r="C45" s="53">
        <v>0</v>
      </c>
      <c r="D45" s="53">
        <v>0</v>
      </c>
    </row>
    <row r="46" spans="1:4" s="83" customFormat="1" ht="21" customHeight="1" x14ac:dyDescent="0.35">
      <c r="A46" s="66" t="s">
        <v>51</v>
      </c>
      <c r="B46" s="53">
        <v>20</v>
      </c>
      <c r="C46" s="53">
        <v>32</v>
      </c>
      <c r="D46" s="53">
        <v>20</v>
      </c>
    </row>
    <row r="47" spans="1:4" s="82" customFormat="1" ht="21" customHeight="1" x14ac:dyDescent="0.35">
      <c r="A47" s="66" t="s">
        <v>52</v>
      </c>
      <c r="B47" s="53">
        <v>0</v>
      </c>
      <c r="C47" s="53">
        <v>12</v>
      </c>
      <c r="D47" s="53">
        <v>0</v>
      </c>
    </row>
    <row r="48" spans="1:4" s="82" customFormat="1" ht="21" customHeight="1" x14ac:dyDescent="0.35">
      <c r="A48" s="66" t="s">
        <v>53</v>
      </c>
      <c r="B48" s="53">
        <v>21</v>
      </c>
      <c r="C48" s="53">
        <v>0</v>
      </c>
      <c r="D48" s="53">
        <v>0</v>
      </c>
    </row>
    <row r="49" spans="1:4" s="82" customFormat="1" ht="21" customHeight="1" x14ac:dyDescent="0.35">
      <c r="A49" s="66" t="s">
        <v>54</v>
      </c>
      <c r="B49" s="53">
        <v>7</v>
      </c>
      <c r="C49" s="53">
        <v>0</v>
      </c>
      <c r="D49" s="53">
        <v>0</v>
      </c>
    </row>
    <row r="50" spans="1:4" s="82" customFormat="1" ht="21" customHeight="1" x14ac:dyDescent="0.35">
      <c r="A50" s="66" t="s">
        <v>55</v>
      </c>
      <c r="B50" s="53">
        <v>0</v>
      </c>
      <c r="C50" s="53">
        <v>0</v>
      </c>
      <c r="D50" s="53">
        <v>0</v>
      </c>
    </row>
    <row r="51" spans="1:4" s="82" customFormat="1" ht="21" customHeight="1" x14ac:dyDescent="0.35">
      <c r="A51" s="66" t="s">
        <v>56</v>
      </c>
      <c r="B51" s="53">
        <v>36</v>
      </c>
      <c r="C51" s="53">
        <v>36</v>
      </c>
      <c r="D51" s="53">
        <v>0</v>
      </c>
    </row>
    <row r="52" spans="1:4" s="82" customFormat="1" ht="21" customHeight="1" x14ac:dyDescent="0.35">
      <c r="A52" s="66" t="s">
        <v>57</v>
      </c>
      <c r="B52" s="53">
        <v>10</v>
      </c>
      <c r="C52" s="53">
        <v>0</v>
      </c>
      <c r="D52" s="53">
        <v>0</v>
      </c>
    </row>
    <row r="53" spans="1:4" s="82" customFormat="1" ht="21" customHeight="1" x14ac:dyDescent="0.35">
      <c r="A53" s="66" t="s">
        <v>58</v>
      </c>
      <c r="B53" s="53">
        <v>1</v>
      </c>
      <c r="C53" s="53">
        <v>0</v>
      </c>
      <c r="D53" s="53">
        <v>0</v>
      </c>
    </row>
    <row r="54" spans="1:4" s="82" customFormat="1" ht="21" customHeight="1" x14ac:dyDescent="0.35">
      <c r="A54" s="66" t="s">
        <v>59</v>
      </c>
      <c r="B54" s="53">
        <v>18</v>
      </c>
      <c r="C54" s="53">
        <v>0</v>
      </c>
      <c r="D54" s="53">
        <v>0</v>
      </c>
    </row>
    <row r="55" spans="1:4" s="82" customFormat="1" ht="21" customHeight="1" x14ac:dyDescent="0.35">
      <c r="A55" s="66" t="s">
        <v>60</v>
      </c>
      <c r="B55" s="53">
        <v>90</v>
      </c>
      <c r="C55" s="53">
        <v>90</v>
      </c>
      <c r="D55" s="53">
        <v>60</v>
      </c>
    </row>
    <row r="56" spans="1:4" s="82" customFormat="1" ht="21" customHeight="1" x14ac:dyDescent="0.35">
      <c r="A56" s="66" t="s">
        <v>61</v>
      </c>
      <c r="B56" s="53">
        <v>2</v>
      </c>
      <c r="C56" s="53">
        <v>2</v>
      </c>
      <c r="D56" s="53">
        <v>2</v>
      </c>
    </row>
    <row r="57" spans="1:4" s="82" customFormat="1" ht="21" customHeight="1" x14ac:dyDescent="0.35">
      <c r="A57" s="66" t="s">
        <v>62</v>
      </c>
      <c r="B57" s="53">
        <v>58</v>
      </c>
      <c r="C57" s="53">
        <v>20</v>
      </c>
      <c r="D57" s="53">
        <v>0</v>
      </c>
    </row>
    <row r="58" spans="1:4" s="82" customFormat="1" ht="21" customHeight="1" x14ac:dyDescent="0.35">
      <c r="A58" s="66" t="s">
        <v>63</v>
      </c>
      <c r="B58" s="53">
        <v>11</v>
      </c>
      <c r="C58" s="53">
        <v>6</v>
      </c>
      <c r="D58" s="53">
        <v>0</v>
      </c>
    </row>
    <row r="59" spans="1:4" s="82" customFormat="1" ht="21" customHeight="1" x14ac:dyDescent="0.35">
      <c r="A59" s="66" t="s">
        <v>64</v>
      </c>
      <c r="B59" s="53">
        <v>0</v>
      </c>
      <c r="C59" s="53">
        <v>0</v>
      </c>
      <c r="D59" s="53">
        <v>0</v>
      </c>
    </row>
    <row r="60" spans="1:4" s="82" customFormat="1" ht="21" customHeight="1" x14ac:dyDescent="0.35">
      <c r="A60" s="66" t="s">
        <v>65</v>
      </c>
      <c r="B60" s="53">
        <v>0</v>
      </c>
      <c r="C60" s="53">
        <v>0</v>
      </c>
      <c r="D60" s="53">
        <v>0</v>
      </c>
    </row>
    <row r="61" spans="1:4" s="82" customFormat="1" ht="21" customHeight="1" x14ac:dyDescent="0.35">
      <c r="A61" s="66" t="s">
        <v>66</v>
      </c>
      <c r="B61" s="53">
        <v>32</v>
      </c>
      <c r="C61" s="53">
        <v>32</v>
      </c>
      <c r="D61" s="53">
        <v>32</v>
      </c>
    </row>
    <row r="62" spans="1:4" s="82" customFormat="1" ht="21" customHeight="1" x14ac:dyDescent="0.35">
      <c r="A62" s="66" t="s">
        <v>67</v>
      </c>
      <c r="B62" s="53">
        <v>14</v>
      </c>
      <c r="C62" s="53">
        <v>14</v>
      </c>
      <c r="D62" s="53">
        <v>0</v>
      </c>
    </row>
    <row r="63" spans="1:4" s="82" customFormat="1" ht="21" customHeight="1" x14ac:dyDescent="0.35">
      <c r="A63" s="66" t="s">
        <v>68</v>
      </c>
      <c r="B63" s="53">
        <v>0</v>
      </c>
      <c r="C63" s="53">
        <v>0</v>
      </c>
      <c r="D63" s="53">
        <v>0</v>
      </c>
    </row>
    <row r="64" spans="1:4" s="82" customFormat="1" ht="21" customHeight="1" x14ac:dyDescent="0.35">
      <c r="A64" s="66" t="s">
        <v>69</v>
      </c>
      <c r="B64" s="53">
        <v>0</v>
      </c>
      <c r="C64" s="53">
        <v>0</v>
      </c>
      <c r="D64" s="53">
        <v>0</v>
      </c>
    </row>
    <row r="65" spans="1:4" s="82" customFormat="1" ht="21" customHeight="1" x14ac:dyDescent="0.35">
      <c r="A65" s="66" t="s">
        <v>70</v>
      </c>
      <c r="B65" s="53">
        <v>0</v>
      </c>
      <c r="C65" s="53">
        <v>0</v>
      </c>
      <c r="D65" s="53">
        <v>0</v>
      </c>
    </row>
    <row r="66" spans="1:4" s="82" customFormat="1" ht="21" customHeight="1" x14ac:dyDescent="0.35">
      <c r="A66" s="66" t="s">
        <v>71</v>
      </c>
      <c r="B66" s="53">
        <v>0</v>
      </c>
      <c r="C66" s="53">
        <v>0</v>
      </c>
      <c r="D66" s="53">
        <v>0</v>
      </c>
    </row>
    <row r="67" spans="1:4" s="82" customFormat="1" ht="21" customHeight="1" x14ac:dyDescent="0.35">
      <c r="A67" s="66" t="s">
        <v>72</v>
      </c>
      <c r="B67" s="53">
        <v>0</v>
      </c>
      <c r="C67" s="53">
        <v>0</v>
      </c>
      <c r="D67" s="53">
        <v>0</v>
      </c>
    </row>
    <row r="68" spans="1:4" s="82" customFormat="1" ht="21" customHeight="1" x14ac:dyDescent="0.35">
      <c r="A68" s="66" t="s">
        <v>73</v>
      </c>
      <c r="B68" s="53">
        <v>15</v>
      </c>
      <c r="C68" s="53">
        <v>0</v>
      </c>
      <c r="D68" s="53">
        <v>0</v>
      </c>
    </row>
    <row r="69" spans="1:4" s="82" customFormat="1" ht="21" customHeight="1" x14ac:dyDescent="0.35">
      <c r="A69" s="66" t="s">
        <v>74</v>
      </c>
      <c r="B69" s="53">
        <v>0</v>
      </c>
      <c r="C69" s="53">
        <v>0</v>
      </c>
      <c r="D69" s="53">
        <v>0</v>
      </c>
    </row>
    <row r="70" spans="1:4" s="82" customFormat="1" ht="21" customHeight="1" x14ac:dyDescent="0.35">
      <c r="A70" s="66" t="s">
        <v>75</v>
      </c>
      <c r="B70" s="53">
        <v>0</v>
      </c>
      <c r="C70" s="53">
        <v>0</v>
      </c>
      <c r="D70" s="53">
        <v>0</v>
      </c>
    </row>
    <row r="71" spans="1:4" s="82" customFormat="1" ht="21" customHeight="1" x14ac:dyDescent="0.35">
      <c r="A71" s="66" t="s">
        <v>76</v>
      </c>
      <c r="B71" s="53">
        <v>0</v>
      </c>
      <c r="C71" s="53">
        <v>0</v>
      </c>
      <c r="D71" s="53">
        <v>0</v>
      </c>
    </row>
    <row r="72" spans="1:4" s="82" customFormat="1" ht="21" customHeight="1" x14ac:dyDescent="0.35">
      <c r="A72" s="66" t="s">
        <v>77</v>
      </c>
      <c r="B72" s="53">
        <v>0</v>
      </c>
      <c r="C72" s="53">
        <v>0</v>
      </c>
      <c r="D72" s="53">
        <v>0</v>
      </c>
    </row>
    <row r="73" spans="1:4" s="82" customFormat="1" ht="21" customHeight="1" x14ac:dyDescent="0.35">
      <c r="A73" s="66" t="s">
        <v>78</v>
      </c>
      <c r="B73" s="53">
        <v>0</v>
      </c>
      <c r="C73" s="53">
        <v>0</v>
      </c>
      <c r="D73" s="53">
        <v>0</v>
      </c>
    </row>
    <row r="74" spans="1:4" s="82" customFormat="1" ht="21" customHeight="1" x14ac:dyDescent="0.35">
      <c r="A74" s="66" t="s">
        <v>79</v>
      </c>
      <c r="B74" s="53">
        <v>1</v>
      </c>
      <c r="C74" s="53">
        <v>4</v>
      </c>
      <c r="D74" s="53">
        <v>0</v>
      </c>
    </row>
    <row r="75" spans="1:4" s="82" customFormat="1" ht="21" customHeight="1" x14ac:dyDescent="0.35">
      <c r="A75" s="66" t="s">
        <v>80</v>
      </c>
      <c r="B75" s="53">
        <v>0</v>
      </c>
      <c r="C75" s="53">
        <v>2</v>
      </c>
      <c r="D75" s="53">
        <v>0</v>
      </c>
    </row>
    <row r="76" spans="1:4" s="82" customFormat="1" ht="19.5" customHeight="1" x14ac:dyDescent="0.35">
      <c r="A76" s="49" t="s">
        <v>106</v>
      </c>
      <c r="B76" s="50">
        <f>SUM(B7:B75)</f>
        <v>1003</v>
      </c>
      <c r="C76" s="50">
        <f>SUM(C7:C75)</f>
        <v>842</v>
      </c>
      <c r="D76" s="50">
        <f>SUM(D7:D75)</f>
        <v>242</v>
      </c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scale="46" orientation="portrait" horizontalDpi="300" verticalDpi="300" r:id="rId1"/>
  <headerFooter>
    <oddHeader>&amp;R&amp;F</oddHeader>
    <oddFooter>&amp;R&amp;"Arial,Regular"&amp;9&amp;F 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7"/>
  <sheetViews>
    <sheetView topLeftCell="A70" workbookViewId="0"/>
  </sheetViews>
  <sheetFormatPr defaultColWidth="8.7265625" defaultRowHeight="14" x14ac:dyDescent="0.3"/>
  <cols>
    <col min="1" max="1" width="26.81640625" style="22" customWidth="1"/>
    <col min="2" max="2" width="11.7265625" style="23" customWidth="1"/>
    <col min="3" max="3" width="10.81640625" style="23" customWidth="1"/>
    <col min="4" max="4" width="12.81640625" style="23" customWidth="1"/>
    <col min="5" max="5" width="11" style="23" customWidth="1"/>
    <col min="6" max="6" width="12.26953125" style="23" customWidth="1"/>
    <col min="7" max="7" width="10.81640625" style="23" customWidth="1"/>
    <col min="8" max="8" width="10.7265625" style="23" customWidth="1"/>
    <col min="9" max="9" width="10" style="22" customWidth="1"/>
    <col min="10" max="10" width="11.1796875" style="22" customWidth="1"/>
    <col min="11" max="11" width="9.453125" style="22" customWidth="1"/>
    <col min="12" max="12" width="12.26953125" style="22" customWidth="1"/>
    <col min="13" max="13" width="13.26953125" style="22" customWidth="1"/>
    <col min="14" max="16384" width="8.7265625" style="22"/>
  </cols>
  <sheetData>
    <row r="1" spans="1:13" ht="15.5" x14ac:dyDescent="0.35">
      <c r="A1" s="39" t="s">
        <v>142</v>
      </c>
      <c r="B1" s="12"/>
      <c r="C1" s="12"/>
      <c r="D1" s="12"/>
      <c r="E1" s="12"/>
      <c r="F1" s="12"/>
      <c r="G1" s="12"/>
      <c r="H1" s="12"/>
      <c r="I1" s="11"/>
      <c r="J1" s="11"/>
      <c r="K1" s="11"/>
      <c r="L1" s="11"/>
      <c r="M1" s="11"/>
    </row>
    <row r="2" spans="1:13" ht="15.5" x14ac:dyDescent="0.35">
      <c r="A2" s="39" t="s">
        <v>143</v>
      </c>
      <c r="B2" s="12"/>
      <c r="C2" s="12"/>
      <c r="D2" s="12"/>
      <c r="E2" s="12"/>
      <c r="F2" s="12"/>
      <c r="G2" s="12"/>
      <c r="H2" s="12"/>
      <c r="I2" s="11"/>
      <c r="J2" s="11"/>
      <c r="K2" s="11"/>
      <c r="L2" s="11"/>
      <c r="M2" s="11"/>
    </row>
    <row r="3" spans="1:13" ht="15.5" x14ac:dyDescent="0.35">
      <c r="A3" s="189" t="s">
        <v>107</v>
      </c>
      <c r="B3" s="215"/>
      <c r="C3" s="215"/>
      <c r="D3" s="12"/>
      <c r="E3" s="12"/>
      <c r="F3" s="12"/>
      <c r="G3" s="12"/>
      <c r="H3" s="12"/>
      <c r="I3" s="215"/>
      <c r="J3" s="215"/>
      <c r="K3" s="11"/>
      <c r="L3" s="11"/>
      <c r="M3" s="11"/>
    </row>
    <row r="4" spans="1:13" ht="14.5" customHeight="1" x14ac:dyDescent="0.3">
      <c r="A4" s="190"/>
      <c r="B4" s="216" t="s">
        <v>144</v>
      </c>
      <c r="C4" s="216"/>
      <c r="D4" s="216"/>
      <c r="E4" s="216"/>
      <c r="F4" s="217" t="s">
        <v>144</v>
      </c>
      <c r="G4" s="217"/>
      <c r="H4" s="214"/>
      <c r="I4" s="168" t="s">
        <v>226</v>
      </c>
      <c r="J4" s="168"/>
      <c r="K4" s="168"/>
      <c r="L4" s="213" t="s">
        <v>145</v>
      </c>
      <c r="M4" s="214"/>
    </row>
    <row r="5" spans="1:13" ht="65" x14ac:dyDescent="0.3">
      <c r="A5" s="30" t="s">
        <v>108</v>
      </c>
      <c r="B5" s="31" t="s">
        <v>216</v>
      </c>
      <c r="C5" s="31" t="s">
        <v>217</v>
      </c>
      <c r="D5" s="31" t="s">
        <v>218</v>
      </c>
      <c r="E5" s="31" t="s">
        <v>219</v>
      </c>
      <c r="F5" s="32" t="s">
        <v>220</v>
      </c>
      <c r="G5" s="32" t="s">
        <v>221</v>
      </c>
      <c r="H5" s="32" t="s">
        <v>222</v>
      </c>
      <c r="I5" s="31" t="s">
        <v>223</v>
      </c>
      <c r="J5" s="32" t="s">
        <v>224</v>
      </c>
      <c r="K5" s="33" t="s">
        <v>225</v>
      </c>
      <c r="L5" s="27" t="s">
        <v>146</v>
      </c>
      <c r="M5" s="27" t="s">
        <v>147</v>
      </c>
    </row>
    <row r="6" spans="1:13" x14ac:dyDescent="0.3">
      <c r="A6" s="13" t="s">
        <v>12</v>
      </c>
      <c r="B6" s="38">
        <v>1</v>
      </c>
      <c r="C6" s="38">
        <v>75</v>
      </c>
      <c r="D6" s="38">
        <v>9</v>
      </c>
      <c r="E6" s="38">
        <v>0</v>
      </c>
      <c r="F6" s="34">
        <v>0</v>
      </c>
      <c r="G6" s="34">
        <v>1</v>
      </c>
      <c r="H6" s="34">
        <v>0</v>
      </c>
      <c r="I6" s="38">
        <v>85</v>
      </c>
      <c r="J6" s="34">
        <v>1</v>
      </c>
      <c r="K6" s="35">
        <v>86</v>
      </c>
      <c r="L6" s="36">
        <v>162</v>
      </c>
      <c r="M6" s="37">
        <v>0.53086419753086422</v>
      </c>
    </row>
    <row r="7" spans="1:13" x14ac:dyDescent="0.3">
      <c r="A7" s="13" t="s">
        <v>13</v>
      </c>
      <c r="B7" s="38">
        <v>1</v>
      </c>
      <c r="C7" s="38">
        <v>27</v>
      </c>
      <c r="D7" s="38">
        <v>0</v>
      </c>
      <c r="E7" s="38">
        <v>4</v>
      </c>
      <c r="F7" s="34">
        <v>7</v>
      </c>
      <c r="G7" s="34">
        <v>0</v>
      </c>
      <c r="H7" s="34">
        <v>1</v>
      </c>
      <c r="I7" s="38">
        <v>32</v>
      </c>
      <c r="J7" s="34">
        <v>8</v>
      </c>
      <c r="K7" s="35">
        <v>40</v>
      </c>
      <c r="L7" s="36">
        <v>71</v>
      </c>
      <c r="M7" s="37">
        <v>0.56338028169014087</v>
      </c>
    </row>
    <row r="8" spans="1:13" x14ac:dyDescent="0.3">
      <c r="A8" s="13" t="s">
        <v>14</v>
      </c>
      <c r="B8" s="38">
        <v>0</v>
      </c>
      <c r="C8" s="38">
        <v>101</v>
      </c>
      <c r="D8" s="38">
        <v>0</v>
      </c>
      <c r="E8" s="38">
        <v>0</v>
      </c>
      <c r="F8" s="34">
        <v>79</v>
      </c>
      <c r="G8" s="34">
        <v>3</v>
      </c>
      <c r="H8" s="34">
        <v>0</v>
      </c>
      <c r="I8" s="38">
        <v>101</v>
      </c>
      <c r="J8" s="34">
        <v>82</v>
      </c>
      <c r="K8" s="35">
        <v>183</v>
      </c>
      <c r="L8" s="36">
        <v>288</v>
      </c>
      <c r="M8" s="37">
        <v>0.63541666666666663</v>
      </c>
    </row>
    <row r="9" spans="1:13" x14ac:dyDescent="0.3">
      <c r="A9" s="13" t="s">
        <v>15</v>
      </c>
      <c r="B9" s="38">
        <v>1</v>
      </c>
      <c r="C9" s="38">
        <v>69</v>
      </c>
      <c r="D9" s="38">
        <v>22</v>
      </c>
      <c r="E9" s="38">
        <v>1</v>
      </c>
      <c r="F9" s="34">
        <v>4</v>
      </c>
      <c r="G9" s="34">
        <v>6</v>
      </c>
      <c r="H9" s="34">
        <v>0</v>
      </c>
      <c r="I9" s="38">
        <v>93</v>
      </c>
      <c r="J9" s="34">
        <v>10</v>
      </c>
      <c r="K9" s="35">
        <v>103</v>
      </c>
      <c r="L9" s="36">
        <v>212</v>
      </c>
      <c r="M9" s="37">
        <v>0.48584905660377359</v>
      </c>
    </row>
    <row r="10" spans="1:13" x14ac:dyDescent="0.3">
      <c r="A10" s="13" t="s">
        <v>16</v>
      </c>
      <c r="B10" s="38">
        <v>3</v>
      </c>
      <c r="C10" s="38">
        <v>29</v>
      </c>
      <c r="D10" s="38">
        <v>1</v>
      </c>
      <c r="E10" s="38">
        <v>0</v>
      </c>
      <c r="F10" s="34">
        <v>37</v>
      </c>
      <c r="G10" s="34">
        <v>0</v>
      </c>
      <c r="H10" s="34">
        <v>0</v>
      </c>
      <c r="I10" s="38">
        <v>33</v>
      </c>
      <c r="J10" s="34">
        <v>37</v>
      </c>
      <c r="K10" s="35">
        <v>70</v>
      </c>
      <c r="L10" s="36">
        <v>98</v>
      </c>
      <c r="M10" s="37">
        <v>0.7142857142857143</v>
      </c>
    </row>
    <row r="11" spans="1:13" x14ac:dyDescent="0.3">
      <c r="A11" s="13" t="s">
        <v>17</v>
      </c>
      <c r="B11" s="38">
        <v>2</v>
      </c>
      <c r="C11" s="38">
        <v>87</v>
      </c>
      <c r="D11" s="38">
        <v>0</v>
      </c>
      <c r="E11" s="38">
        <v>0</v>
      </c>
      <c r="F11" s="34">
        <v>25</v>
      </c>
      <c r="G11" s="34">
        <v>0</v>
      </c>
      <c r="H11" s="34">
        <v>0</v>
      </c>
      <c r="I11" s="38">
        <v>89</v>
      </c>
      <c r="J11" s="34">
        <v>25</v>
      </c>
      <c r="K11" s="35">
        <v>114</v>
      </c>
      <c r="L11" s="36">
        <v>155</v>
      </c>
      <c r="M11" s="37">
        <v>0.73548387096774193</v>
      </c>
    </row>
    <row r="12" spans="1:13" x14ac:dyDescent="0.3">
      <c r="A12" s="13" t="s">
        <v>18</v>
      </c>
      <c r="B12" s="38">
        <v>3</v>
      </c>
      <c r="C12" s="38">
        <v>71</v>
      </c>
      <c r="D12" s="38">
        <v>0</v>
      </c>
      <c r="E12" s="38">
        <v>0</v>
      </c>
      <c r="F12" s="34">
        <v>7</v>
      </c>
      <c r="G12" s="34">
        <v>0</v>
      </c>
      <c r="H12" s="34">
        <v>0</v>
      </c>
      <c r="I12" s="38">
        <v>74</v>
      </c>
      <c r="J12" s="34">
        <v>7</v>
      </c>
      <c r="K12" s="35">
        <v>81</v>
      </c>
      <c r="L12" s="36">
        <v>124</v>
      </c>
      <c r="M12" s="37">
        <v>0.65322580645161288</v>
      </c>
    </row>
    <row r="13" spans="1:13" x14ac:dyDescent="0.3">
      <c r="A13" s="13" t="s">
        <v>19</v>
      </c>
      <c r="B13" s="38">
        <v>1</v>
      </c>
      <c r="C13" s="38">
        <v>60</v>
      </c>
      <c r="D13" s="38">
        <v>3</v>
      </c>
      <c r="E13" s="38">
        <v>0</v>
      </c>
      <c r="F13" s="34">
        <v>0</v>
      </c>
      <c r="G13" s="34">
        <v>2</v>
      </c>
      <c r="H13" s="34">
        <v>0</v>
      </c>
      <c r="I13" s="38">
        <v>64</v>
      </c>
      <c r="J13" s="34">
        <v>2</v>
      </c>
      <c r="K13" s="35">
        <v>66</v>
      </c>
      <c r="L13" s="36">
        <v>115</v>
      </c>
      <c r="M13" s="37">
        <v>0.57391304347826089</v>
      </c>
    </row>
    <row r="14" spans="1:13" x14ac:dyDescent="0.3">
      <c r="A14" s="13" t="s">
        <v>20</v>
      </c>
      <c r="B14" s="38">
        <v>4</v>
      </c>
      <c r="C14" s="38">
        <v>94</v>
      </c>
      <c r="D14" s="38">
        <v>0</v>
      </c>
      <c r="E14" s="38">
        <v>1</v>
      </c>
      <c r="F14" s="34">
        <v>15</v>
      </c>
      <c r="G14" s="34">
        <v>14</v>
      </c>
      <c r="H14" s="34">
        <v>0</v>
      </c>
      <c r="I14" s="38">
        <v>99</v>
      </c>
      <c r="J14" s="34">
        <v>29</v>
      </c>
      <c r="K14" s="35">
        <v>128</v>
      </c>
      <c r="L14" s="36">
        <v>174</v>
      </c>
      <c r="M14" s="37">
        <v>0.73563218390804597</v>
      </c>
    </row>
    <row r="15" spans="1:13" x14ac:dyDescent="0.3">
      <c r="A15" s="13" t="s">
        <v>21</v>
      </c>
      <c r="B15" s="38">
        <v>1</v>
      </c>
      <c r="C15" s="38">
        <v>78</v>
      </c>
      <c r="D15" s="38">
        <v>0</v>
      </c>
      <c r="E15" s="38">
        <v>0</v>
      </c>
      <c r="F15" s="34">
        <v>2</v>
      </c>
      <c r="G15" s="34">
        <v>2</v>
      </c>
      <c r="H15" s="34">
        <v>0</v>
      </c>
      <c r="I15" s="38">
        <v>79</v>
      </c>
      <c r="J15" s="34">
        <v>4</v>
      </c>
      <c r="K15" s="35">
        <v>83</v>
      </c>
      <c r="L15" s="36">
        <v>140</v>
      </c>
      <c r="M15" s="37">
        <v>0.59285714285714286</v>
      </c>
    </row>
    <row r="16" spans="1:13" x14ac:dyDescent="0.3">
      <c r="A16" s="13" t="s">
        <v>22</v>
      </c>
      <c r="B16" s="38">
        <v>0</v>
      </c>
      <c r="C16" s="38">
        <v>18</v>
      </c>
      <c r="D16" s="38">
        <v>2</v>
      </c>
      <c r="E16" s="38">
        <v>0</v>
      </c>
      <c r="F16" s="34">
        <v>1</v>
      </c>
      <c r="G16" s="34">
        <v>0</v>
      </c>
      <c r="H16" s="34">
        <v>0</v>
      </c>
      <c r="I16" s="38">
        <v>20</v>
      </c>
      <c r="J16" s="34">
        <v>1</v>
      </c>
      <c r="K16" s="35">
        <v>21</v>
      </c>
      <c r="L16" s="36">
        <v>30</v>
      </c>
      <c r="M16" s="37">
        <v>0.7</v>
      </c>
    </row>
    <row r="17" spans="1:13" x14ac:dyDescent="0.3">
      <c r="A17" s="13" t="s">
        <v>23</v>
      </c>
      <c r="B17" s="38">
        <v>2</v>
      </c>
      <c r="C17" s="38">
        <v>31</v>
      </c>
      <c r="D17" s="38">
        <v>4</v>
      </c>
      <c r="E17" s="38">
        <v>0</v>
      </c>
      <c r="F17" s="34">
        <v>4</v>
      </c>
      <c r="G17" s="34">
        <v>0</v>
      </c>
      <c r="H17" s="34">
        <v>0</v>
      </c>
      <c r="I17" s="38">
        <v>37</v>
      </c>
      <c r="J17" s="34">
        <v>4</v>
      </c>
      <c r="K17" s="35">
        <v>41</v>
      </c>
      <c r="L17" s="36">
        <v>65</v>
      </c>
      <c r="M17" s="37">
        <v>0.63076923076923075</v>
      </c>
    </row>
    <row r="18" spans="1:13" x14ac:dyDescent="0.3">
      <c r="A18" s="13" t="s">
        <v>24</v>
      </c>
      <c r="B18" s="38">
        <v>0</v>
      </c>
      <c r="C18" s="38">
        <v>20</v>
      </c>
      <c r="D18" s="38">
        <v>0</v>
      </c>
      <c r="E18" s="38">
        <v>0</v>
      </c>
      <c r="F18" s="34">
        <v>23</v>
      </c>
      <c r="G18" s="34">
        <v>1</v>
      </c>
      <c r="H18" s="34">
        <v>0</v>
      </c>
      <c r="I18" s="38">
        <v>20</v>
      </c>
      <c r="J18" s="34">
        <v>24</v>
      </c>
      <c r="K18" s="35">
        <v>44</v>
      </c>
      <c r="L18" s="36">
        <v>72</v>
      </c>
      <c r="M18" s="37">
        <v>0.61111111111111116</v>
      </c>
    </row>
    <row r="19" spans="1:13" x14ac:dyDescent="0.3">
      <c r="A19" s="13" t="s">
        <v>25</v>
      </c>
      <c r="B19" s="38">
        <v>2</v>
      </c>
      <c r="C19" s="38">
        <v>99</v>
      </c>
      <c r="D19" s="38">
        <v>0</v>
      </c>
      <c r="E19" s="38">
        <v>0</v>
      </c>
      <c r="F19" s="34">
        <v>7</v>
      </c>
      <c r="G19" s="34">
        <v>3</v>
      </c>
      <c r="H19" s="34">
        <v>0</v>
      </c>
      <c r="I19" s="38">
        <v>101</v>
      </c>
      <c r="J19" s="34">
        <v>10</v>
      </c>
      <c r="K19" s="35">
        <v>111</v>
      </c>
      <c r="L19" s="36">
        <v>154</v>
      </c>
      <c r="M19" s="37">
        <v>0.72077922077922074</v>
      </c>
    </row>
    <row r="20" spans="1:13" x14ac:dyDescent="0.3">
      <c r="A20" s="13" t="s">
        <v>26</v>
      </c>
      <c r="B20" s="38">
        <v>0</v>
      </c>
      <c r="C20" s="38">
        <v>13</v>
      </c>
      <c r="D20" s="38">
        <v>0</v>
      </c>
      <c r="E20" s="38">
        <v>1</v>
      </c>
      <c r="F20" s="34">
        <v>40</v>
      </c>
      <c r="G20" s="34">
        <v>0</v>
      </c>
      <c r="H20" s="34">
        <v>0</v>
      </c>
      <c r="I20" s="38">
        <v>14</v>
      </c>
      <c r="J20" s="34">
        <v>40</v>
      </c>
      <c r="K20" s="35">
        <v>54</v>
      </c>
      <c r="L20" s="36">
        <v>63</v>
      </c>
      <c r="M20" s="37">
        <v>0.8571428571428571</v>
      </c>
    </row>
    <row r="21" spans="1:13" x14ac:dyDescent="0.3">
      <c r="A21" s="13" t="s">
        <v>27</v>
      </c>
      <c r="B21" s="38">
        <v>1</v>
      </c>
      <c r="C21" s="38">
        <v>38</v>
      </c>
      <c r="D21" s="38">
        <v>1</v>
      </c>
      <c r="E21" s="38">
        <v>0</v>
      </c>
      <c r="F21" s="34">
        <v>3</v>
      </c>
      <c r="G21" s="34">
        <v>16</v>
      </c>
      <c r="H21" s="34">
        <v>0</v>
      </c>
      <c r="I21" s="38">
        <v>40</v>
      </c>
      <c r="J21" s="34">
        <v>19</v>
      </c>
      <c r="K21" s="35">
        <v>59</v>
      </c>
      <c r="L21" s="36">
        <v>102</v>
      </c>
      <c r="M21" s="37">
        <v>0.57843137254901966</v>
      </c>
    </row>
    <row r="22" spans="1:13" x14ac:dyDescent="0.3">
      <c r="A22" s="13" t="s">
        <v>28</v>
      </c>
      <c r="B22" s="38">
        <v>0</v>
      </c>
      <c r="C22" s="38">
        <v>30</v>
      </c>
      <c r="D22" s="38">
        <v>2</v>
      </c>
      <c r="E22" s="38">
        <v>0</v>
      </c>
      <c r="F22" s="34">
        <v>13</v>
      </c>
      <c r="G22" s="34">
        <v>0</v>
      </c>
      <c r="H22" s="34">
        <v>0</v>
      </c>
      <c r="I22" s="38">
        <v>32</v>
      </c>
      <c r="J22" s="34">
        <v>13</v>
      </c>
      <c r="K22" s="35">
        <v>45</v>
      </c>
      <c r="L22" s="36">
        <v>55</v>
      </c>
      <c r="M22" s="37">
        <v>0.81818181818181823</v>
      </c>
    </row>
    <row r="23" spans="1:13" x14ac:dyDescent="0.3">
      <c r="A23" s="13" t="s">
        <v>29</v>
      </c>
      <c r="B23" s="38">
        <v>0</v>
      </c>
      <c r="C23" s="38">
        <v>66</v>
      </c>
      <c r="D23" s="38">
        <v>0</v>
      </c>
      <c r="E23" s="38">
        <v>0</v>
      </c>
      <c r="F23" s="34">
        <v>25</v>
      </c>
      <c r="G23" s="34">
        <v>0</v>
      </c>
      <c r="H23" s="34">
        <v>0</v>
      </c>
      <c r="I23" s="38">
        <v>66</v>
      </c>
      <c r="J23" s="34">
        <v>25</v>
      </c>
      <c r="K23" s="35">
        <v>91</v>
      </c>
      <c r="L23" s="36">
        <v>118</v>
      </c>
      <c r="M23" s="37">
        <v>0.77118644067796616</v>
      </c>
    </row>
    <row r="24" spans="1:13" x14ac:dyDescent="0.3">
      <c r="A24" s="13" t="s">
        <v>30</v>
      </c>
      <c r="B24" s="38">
        <v>0</v>
      </c>
      <c r="C24" s="38">
        <v>46</v>
      </c>
      <c r="D24" s="38">
        <v>0</v>
      </c>
      <c r="E24" s="38">
        <v>0</v>
      </c>
      <c r="F24" s="34">
        <v>7</v>
      </c>
      <c r="G24" s="34">
        <v>0</v>
      </c>
      <c r="H24" s="34">
        <v>1</v>
      </c>
      <c r="I24" s="38">
        <v>46</v>
      </c>
      <c r="J24" s="34">
        <v>8</v>
      </c>
      <c r="K24" s="35">
        <v>54</v>
      </c>
      <c r="L24" s="36">
        <v>88</v>
      </c>
      <c r="M24" s="37">
        <v>0.61363636363636365</v>
      </c>
    </row>
    <row r="25" spans="1:13" x14ac:dyDescent="0.3">
      <c r="A25" s="13" t="s">
        <v>31</v>
      </c>
      <c r="B25" s="38">
        <v>2</v>
      </c>
      <c r="C25" s="38">
        <v>43</v>
      </c>
      <c r="D25" s="38">
        <v>4</v>
      </c>
      <c r="E25" s="38">
        <v>0</v>
      </c>
      <c r="F25" s="34">
        <v>5</v>
      </c>
      <c r="G25" s="34">
        <v>0</v>
      </c>
      <c r="H25" s="34">
        <v>0</v>
      </c>
      <c r="I25" s="38">
        <v>49</v>
      </c>
      <c r="J25" s="34">
        <v>5</v>
      </c>
      <c r="K25" s="35">
        <v>54</v>
      </c>
      <c r="L25" s="36">
        <v>105</v>
      </c>
      <c r="M25" s="37">
        <v>0.51428571428571423</v>
      </c>
    </row>
    <row r="26" spans="1:13" x14ac:dyDescent="0.3">
      <c r="A26" s="13" t="s">
        <v>32</v>
      </c>
      <c r="B26" s="38">
        <v>1</v>
      </c>
      <c r="C26" s="38">
        <v>144</v>
      </c>
      <c r="D26" s="38">
        <v>14</v>
      </c>
      <c r="E26" s="38">
        <v>0</v>
      </c>
      <c r="F26" s="34">
        <v>12</v>
      </c>
      <c r="G26" s="34">
        <v>2</v>
      </c>
      <c r="H26" s="34">
        <v>0</v>
      </c>
      <c r="I26" s="38">
        <v>159</v>
      </c>
      <c r="J26" s="34">
        <v>14</v>
      </c>
      <c r="K26" s="35">
        <v>173</v>
      </c>
      <c r="L26" s="36">
        <v>270</v>
      </c>
      <c r="M26" s="37">
        <v>0.64074074074074072</v>
      </c>
    </row>
    <row r="27" spans="1:13" x14ac:dyDescent="0.3">
      <c r="A27" s="13" t="s">
        <v>33</v>
      </c>
      <c r="B27" s="38">
        <v>0</v>
      </c>
      <c r="C27" s="38">
        <v>46</v>
      </c>
      <c r="D27" s="38">
        <v>1</v>
      </c>
      <c r="E27" s="38">
        <v>0</v>
      </c>
      <c r="F27" s="34">
        <v>8</v>
      </c>
      <c r="G27" s="34">
        <v>1</v>
      </c>
      <c r="H27" s="34">
        <v>0</v>
      </c>
      <c r="I27" s="38">
        <v>47</v>
      </c>
      <c r="J27" s="34">
        <v>9</v>
      </c>
      <c r="K27" s="35">
        <v>56</v>
      </c>
      <c r="L27" s="36">
        <v>76</v>
      </c>
      <c r="M27" s="37">
        <v>0.73684210526315785</v>
      </c>
    </row>
    <row r="28" spans="1:13" x14ac:dyDescent="0.3">
      <c r="A28" s="13" t="s">
        <v>34</v>
      </c>
      <c r="B28" s="38">
        <v>3</v>
      </c>
      <c r="C28" s="38">
        <v>64</v>
      </c>
      <c r="D28" s="38">
        <v>3</v>
      </c>
      <c r="E28" s="38">
        <v>0</v>
      </c>
      <c r="F28" s="34">
        <v>1</v>
      </c>
      <c r="G28" s="34">
        <v>0</v>
      </c>
      <c r="H28" s="34">
        <v>1</v>
      </c>
      <c r="I28" s="38">
        <v>70</v>
      </c>
      <c r="J28" s="34">
        <v>2</v>
      </c>
      <c r="K28" s="35">
        <v>72</v>
      </c>
      <c r="L28" s="36">
        <v>144</v>
      </c>
      <c r="M28" s="37">
        <v>0.5</v>
      </c>
    </row>
    <row r="29" spans="1:13" x14ac:dyDescent="0.3">
      <c r="A29" s="13" t="s">
        <v>35</v>
      </c>
      <c r="B29" s="38">
        <v>3</v>
      </c>
      <c r="C29" s="38">
        <v>11</v>
      </c>
      <c r="D29" s="38">
        <v>0</v>
      </c>
      <c r="E29" s="38">
        <v>0</v>
      </c>
      <c r="F29" s="34">
        <v>0</v>
      </c>
      <c r="G29" s="34">
        <v>1</v>
      </c>
      <c r="H29" s="34">
        <v>0</v>
      </c>
      <c r="I29" s="38">
        <v>14</v>
      </c>
      <c r="J29" s="34">
        <v>1</v>
      </c>
      <c r="K29" s="35">
        <v>15</v>
      </c>
      <c r="L29" s="36">
        <v>18</v>
      </c>
      <c r="M29" s="37">
        <v>0.83333333333333337</v>
      </c>
    </row>
    <row r="30" spans="1:13" x14ac:dyDescent="0.3">
      <c r="A30" s="13" t="s">
        <v>36</v>
      </c>
      <c r="B30" s="38">
        <v>0</v>
      </c>
      <c r="C30" s="38">
        <v>44</v>
      </c>
      <c r="D30" s="38">
        <v>0</v>
      </c>
      <c r="E30" s="38">
        <v>1</v>
      </c>
      <c r="F30" s="34">
        <v>0</v>
      </c>
      <c r="G30" s="34">
        <v>2</v>
      </c>
      <c r="H30" s="34">
        <v>0</v>
      </c>
      <c r="I30" s="38">
        <v>45</v>
      </c>
      <c r="J30" s="34">
        <v>2</v>
      </c>
      <c r="K30" s="35">
        <v>47</v>
      </c>
      <c r="L30" s="36">
        <v>78</v>
      </c>
      <c r="M30" s="37">
        <v>0.60256410256410253</v>
      </c>
    </row>
    <row r="31" spans="1:13" x14ac:dyDescent="0.3">
      <c r="A31" s="13" t="s">
        <v>37</v>
      </c>
      <c r="B31" s="38">
        <v>0</v>
      </c>
      <c r="C31" s="38">
        <v>34</v>
      </c>
      <c r="D31" s="38">
        <v>0</v>
      </c>
      <c r="E31" s="38">
        <v>0</v>
      </c>
      <c r="F31" s="34">
        <v>1</v>
      </c>
      <c r="G31" s="34">
        <v>1</v>
      </c>
      <c r="H31" s="34">
        <v>0</v>
      </c>
      <c r="I31" s="38">
        <v>34</v>
      </c>
      <c r="J31" s="34">
        <v>2</v>
      </c>
      <c r="K31" s="35">
        <v>36</v>
      </c>
      <c r="L31" s="36">
        <v>79</v>
      </c>
      <c r="M31" s="37">
        <v>0.45569620253164556</v>
      </c>
    </row>
    <row r="32" spans="1:13" x14ac:dyDescent="0.3">
      <c r="A32" s="13" t="s">
        <v>38</v>
      </c>
      <c r="B32" s="38">
        <v>1</v>
      </c>
      <c r="C32" s="38">
        <v>37</v>
      </c>
      <c r="D32" s="38">
        <v>7</v>
      </c>
      <c r="E32" s="38">
        <v>0</v>
      </c>
      <c r="F32" s="34">
        <v>7</v>
      </c>
      <c r="G32" s="34">
        <v>1</v>
      </c>
      <c r="H32" s="34">
        <v>0</v>
      </c>
      <c r="I32" s="38">
        <v>45</v>
      </c>
      <c r="J32" s="34">
        <v>8</v>
      </c>
      <c r="K32" s="35">
        <v>53</v>
      </c>
      <c r="L32" s="36">
        <v>79</v>
      </c>
      <c r="M32" s="37">
        <v>0.67088607594936711</v>
      </c>
    </row>
    <row r="33" spans="1:13" x14ac:dyDescent="0.3">
      <c r="A33" s="13" t="s">
        <v>39</v>
      </c>
      <c r="B33" s="38">
        <v>1</v>
      </c>
      <c r="C33" s="38">
        <v>57</v>
      </c>
      <c r="D33" s="38">
        <v>0</v>
      </c>
      <c r="E33" s="38">
        <v>0</v>
      </c>
      <c r="F33" s="34">
        <v>3</v>
      </c>
      <c r="G33" s="34">
        <v>1</v>
      </c>
      <c r="H33" s="34">
        <v>0</v>
      </c>
      <c r="I33" s="38">
        <v>58</v>
      </c>
      <c r="J33" s="34">
        <v>4</v>
      </c>
      <c r="K33" s="35">
        <v>62</v>
      </c>
      <c r="L33" s="36">
        <v>140</v>
      </c>
      <c r="M33" s="37">
        <v>0.44285714285714284</v>
      </c>
    </row>
    <row r="34" spans="1:13" x14ac:dyDescent="0.3">
      <c r="A34" s="13" t="s">
        <v>40</v>
      </c>
      <c r="B34" s="38">
        <v>0</v>
      </c>
      <c r="C34" s="38">
        <v>20</v>
      </c>
      <c r="D34" s="38">
        <v>2</v>
      </c>
      <c r="E34" s="38">
        <v>0</v>
      </c>
      <c r="F34" s="34">
        <v>12</v>
      </c>
      <c r="G34" s="34">
        <v>0</v>
      </c>
      <c r="H34" s="34">
        <v>0</v>
      </c>
      <c r="I34" s="38">
        <v>22</v>
      </c>
      <c r="J34" s="34">
        <v>12</v>
      </c>
      <c r="K34" s="35">
        <v>34</v>
      </c>
      <c r="L34" s="36">
        <v>57</v>
      </c>
      <c r="M34" s="37">
        <v>0.59649122807017541</v>
      </c>
    </row>
    <row r="35" spans="1:13" x14ac:dyDescent="0.3">
      <c r="A35" s="13" t="s">
        <v>41</v>
      </c>
      <c r="B35" s="38">
        <v>0</v>
      </c>
      <c r="C35" s="38">
        <v>51</v>
      </c>
      <c r="D35" s="38">
        <v>0</v>
      </c>
      <c r="E35" s="38">
        <v>0</v>
      </c>
      <c r="F35" s="34">
        <v>1</v>
      </c>
      <c r="G35" s="34">
        <v>1</v>
      </c>
      <c r="H35" s="34">
        <v>0</v>
      </c>
      <c r="I35" s="38">
        <v>51</v>
      </c>
      <c r="J35" s="34">
        <v>2</v>
      </c>
      <c r="K35" s="35">
        <v>53</v>
      </c>
      <c r="L35" s="36">
        <v>109</v>
      </c>
      <c r="M35" s="37">
        <v>0.48623853211009177</v>
      </c>
    </row>
    <row r="36" spans="1:13" x14ac:dyDescent="0.3">
      <c r="A36" s="13" t="s">
        <v>42</v>
      </c>
      <c r="B36" s="38">
        <v>2</v>
      </c>
      <c r="C36" s="38">
        <v>17</v>
      </c>
      <c r="D36" s="38">
        <v>0</v>
      </c>
      <c r="E36" s="38">
        <v>0</v>
      </c>
      <c r="F36" s="34">
        <v>11</v>
      </c>
      <c r="G36" s="34">
        <v>0</v>
      </c>
      <c r="H36" s="34">
        <v>0</v>
      </c>
      <c r="I36" s="38">
        <v>19</v>
      </c>
      <c r="J36" s="34">
        <v>11</v>
      </c>
      <c r="K36" s="35">
        <v>30</v>
      </c>
      <c r="L36" s="36">
        <v>49</v>
      </c>
      <c r="M36" s="37">
        <v>0.61224489795918369</v>
      </c>
    </row>
    <row r="37" spans="1:13" x14ac:dyDescent="0.3">
      <c r="A37" s="13" t="s">
        <v>43</v>
      </c>
      <c r="B37" s="38">
        <v>0</v>
      </c>
      <c r="C37" s="38">
        <v>51</v>
      </c>
      <c r="D37" s="38">
        <v>0</v>
      </c>
      <c r="E37" s="38">
        <v>0</v>
      </c>
      <c r="F37" s="34">
        <v>12</v>
      </c>
      <c r="G37" s="34">
        <v>1</v>
      </c>
      <c r="H37" s="34">
        <v>0</v>
      </c>
      <c r="I37" s="38">
        <v>51</v>
      </c>
      <c r="J37" s="34">
        <v>13</v>
      </c>
      <c r="K37" s="35">
        <v>64</v>
      </c>
      <c r="L37" s="36">
        <v>97</v>
      </c>
      <c r="M37" s="37">
        <v>0.65979381443298968</v>
      </c>
    </row>
    <row r="38" spans="1:13" x14ac:dyDescent="0.3">
      <c r="A38" s="13" t="s">
        <v>44</v>
      </c>
      <c r="B38" s="38">
        <v>2</v>
      </c>
      <c r="C38" s="38">
        <v>83</v>
      </c>
      <c r="D38" s="38">
        <v>1</v>
      </c>
      <c r="E38" s="38">
        <v>0</v>
      </c>
      <c r="F38" s="34">
        <v>14</v>
      </c>
      <c r="G38" s="34">
        <v>0</v>
      </c>
      <c r="H38" s="34">
        <v>0</v>
      </c>
      <c r="I38" s="38">
        <v>86</v>
      </c>
      <c r="J38" s="34">
        <v>14</v>
      </c>
      <c r="K38" s="35">
        <v>100</v>
      </c>
      <c r="L38" s="36">
        <v>143</v>
      </c>
      <c r="M38" s="37">
        <v>0.69930069930069927</v>
      </c>
    </row>
    <row r="39" spans="1:13" x14ac:dyDescent="0.3">
      <c r="A39" s="13" t="s">
        <v>45</v>
      </c>
      <c r="B39" s="38">
        <v>2</v>
      </c>
      <c r="C39" s="38">
        <v>90</v>
      </c>
      <c r="D39" s="38">
        <v>2</v>
      </c>
      <c r="E39" s="38">
        <v>0</v>
      </c>
      <c r="F39" s="34">
        <v>32</v>
      </c>
      <c r="G39" s="34">
        <v>0</v>
      </c>
      <c r="H39" s="34">
        <v>0</v>
      </c>
      <c r="I39" s="38">
        <v>94</v>
      </c>
      <c r="J39" s="34">
        <v>32</v>
      </c>
      <c r="K39" s="35">
        <v>126</v>
      </c>
      <c r="L39" s="36">
        <v>169</v>
      </c>
      <c r="M39" s="37">
        <v>0.74556213017751483</v>
      </c>
    </row>
    <row r="40" spans="1:13" x14ac:dyDescent="0.3">
      <c r="A40" s="13" t="s">
        <v>46</v>
      </c>
      <c r="B40" s="38">
        <v>2</v>
      </c>
      <c r="C40" s="38">
        <v>53</v>
      </c>
      <c r="D40" s="38">
        <v>1</v>
      </c>
      <c r="E40" s="38">
        <v>0</v>
      </c>
      <c r="F40" s="34">
        <v>38</v>
      </c>
      <c r="G40" s="34">
        <v>0</v>
      </c>
      <c r="H40" s="34">
        <v>0</v>
      </c>
      <c r="I40" s="38">
        <v>56</v>
      </c>
      <c r="J40" s="34">
        <v>38</v>
      </c>
      <c r="K40" s="35">
        <v>94</v>
      </c>
      <c r="L40" s="36">
        <v>130</v>
      </c>
      <c r="M40" s="37">
        <v>0.72307692307692306</v>
      </c>
    </row>
    <row r="41" spans="1:13" x14ac:dyDescent="0.3">
      <c r="A41" s="13" t="s">
        <v>47</v>
      </c>
      <c r="B41" s="38">
        <v>2</v>
      </c>
      <c r="C41" s="38">
        <v>63</v>
      </c>
      <c r="D41" s="38">
        <v>9</v>
      </c>
      <c r="E41" s="38">
        <v>0</v>
      </c>
      <c r="F41" s="34">
        <v>3</v>
      </c>
      <c r="G41" s="34">
        <v>1</v>
      </c>
      <c r="H41" s="34">
        <v>0</v>
      </c>
      <c r="I41" s="38">
        <v>74</v>
      </c>
      <c r="J41" s="34">
        <v>4</v>
      </c>
      <c r="K41" s="35">
        <v>78</v>
      </c>
      <c r="L41" s="36">
        <v>118</v>
      </c>
      <c r="M41" s="37">
        <v>0.66101694915254239</v>
      </c>
    </row>
    <row r="42" spans="1:13" x14ac:dyDescent="0.3">
      <c r="A42" s="13" t="s">
        <v>48</v>
      </c>
      <c r="B42" s="38">
        <v>2</v>
      </c>
      <c r="C42" s="38">
        <v>41</v>
      </c>
      <c r="D42" s="38">
        <v>10</v>
      </c>
      <c r="E42" s="38">
        <v>0</v>
      </c>
      <c r="F42" s="34">
        <v>5</v>
      </c>
      <c r="G42" s="34">
        <v>0</v>
      </c>
      <c r="H42" s="34">
        <v>0</v>
      </c>
      <c r="I42" s="38">
        <v>53</v>
      </c>
      <c r="J42" s="34">
        <v>5</v>
      </c>
      <c r="K42" s="35">
        <v>58</v>
      </c>
      <c r="L42" s="36">
        <v>87</v>
      </c>
      <c r="M42" s="37">
        <v>0.66666666666666663</v>
      </c>
    </row>
    <row r="43" spans="1:13" x14ac:dyDescent="0.3">
      <c r="A43" s="13" t="s">
        <v>49</v>
      </c>
      <c r="B43" s="38">
        <v>3</v>
      </c>
      <c r="C43" s="38">
        <v>74</v>
      </c>
      <c r="D43" s="38">
        <v>0</v>
      </c>
      <c r="E43" s="38">
        <v>2</v>
      </c>
      <c r="F43" s="34">
        <v>35</v>
      </c>
      <c r="G43" s="34">
        <v>2</v>
      </c>
      <c r="H43" s="34">
        <v>0</v>
      </c>
      <c r="I43" s="38">
        <v>79</v>
      </c>
      <c r="J43" s="34">
        <v>37</v>
      </c>
      <c r="K43" s="35">
        <v>116</v>
      </c>
      <c r="L43" s="36">
        <v>132</v>
      </c>
      <c r="M43" s="37">
        <v>0.87878787878787878</v>
      </c>
    </row>
    <row r="44" spans="1:13" x14ac:dyDescent="0.3">
      <c r="A44" s="13" t="s">
        <v>50</v>
      </c>
      <c r="B44" s="38">
        <v>4</v>
      </c>
      <c r="C44" s="38">
        <v>46</v>
      </c>
      <c r="D44" s="38">
        <v>2</v>
      </c>
      <c r="E44" s="38">
        <v>0</v>
      </c>
      <c r="F44" s="34">
        <v>85</v>
      </c>
      <c r="G44" s="34">
        <v>1</v>
      </c>
      <c r="H44" s="34">
        <v>0</v>
      </c>
      <c r="I44" s="38">
        <v>52</v>
      </c>
      <c r="J44" s="34">
        <v>86</v>
      </c>
      <c r="K44" s="35">
        <v>138</v>
      </c>
      <c r="L44" s="36">
        <v>159</v>
      </c>
      <c r="M44" s="37">
        <v>0.86792452830188682</v>
      </c>
    </row>
    <row r="45" spans="1:13" x14ac:dyDescent="0.3">
      <c r="A45" s="13" t="s">
        <v>51</v>
      </c>
      <c r="B45" s="38">
        <v>0</v>
      </c>
      <c r="C45" s="38">
        <v>67</v>
      </c>
      <c r="D45" s="38">
        <v>1</v>
      </c>
      <c r="E45" s="38">
        <v>0</v>
      </c>
      <c r="F45" s="34">
        <v>0</v>
      </c>
      <c r="G45" s="34">
        <v>0</v>
      </c>
      <c r="H45" s="34">
        <v>0</v>
      </c>
      <c r="I45" s="38">
        <v>68</v>
      </c>
      <c r="J45" s="34">
        <v>0</v>
      </c>
      <c r="K45" s="35">
        <v>68</v>
      </c>
      <c r="L45" s="36">
        <v>130</v>
      </c>
      <c r="M45" s="37">
        <v>0.52307692307692311</v>
      </c>
    </row>
    <row r="46" spans="1:13" x14ac:dyDescent="0.3">
      <c r="A46" s="13" t="s">
        <v>52</v>
      </c>
      <c r="B46" s="38">
        <v>0</v>
      </c>
      <c r="C46" s="38">
        <v>23</v>
      </c>
      <c r="D46" s="38">
        <v>1</v>
      </c>
      <c r="E46" s="38">
        <v>0</v>
      </c>
      <c r="F46" s="34">
        <v>3</v>
      </c>
      <c r="G46" s="34">
        <v>0</v>
      </c>
      <c r="H46" s="34">
        <v>0</v>
      </c>
      <c r="I46" s="38">
        <v>24</v>
      </c>
      <c r="J46" s="34">
        <v>3</v>
      </c>
      <c r="K46" s="35">
        <v>27</v>
      </c>
      <c r="L46" s="36">
        <v>23</v>
      </c>
      <c r="M46" s="37">
        <v>1.173913043478261</v>
      </c>
    </row>
    <row r="47" spans="1:13" x14ac:dyDescent="0.3">
      <c r="A47" s="13" t="s">
        <v>53</v>
      </c>
      <c r="B47" s="38">
        <v>4</v>
      </c>
      <c r="C47" s="38">
        <v>49</v>
      </c>
      <c r="D47" s="38">
        <v>0</v>
      </c>
      <c r="E47" s="38">
        <v>0</v>
      </c>
      <c r="F47" s="34">
        <v>7</v>
      </c>
      <c r="G47" s="34">
        <v>0</v>
      </c>
      <c r="H47" s="34">
        <v>1</v>
      </c>
      <c r="I47" s="38">
        <v>53</v>
      </c>
      <c r="J47" s="34">
        <v>8</v>
      </c>
      <c r="K47" s="35">
        <v>61</v>
      </c>
      <c r="L47" s="36">
        <v>120</v>
      </c>
      <c r="M47" s="37">
        <v>0.5083333333333333</v>
      </c>
    </row>
    <row r="48" spans="1:13" x14ac:dyDescent="0.3">
      <c r="A48" s="13" t="s">
        <v>54</v>
      </c>
      <c r="B48" s="38">
        <v>1</v>
      </c>
      <c r="C48" s="38">
        <v>56</v>
      </c>
      <c r="D48" s="38">
        <v>0</v>
      </c>
      <c r="E48" s="38">
        <v>1</v>
      </c>
      <c r="F48" s="34">
        <v>4</v>
      </c>
      <c r="G48" s="34">
        <v>0</v>
      </c>
      <c r="H48" s="34">
        <v>0</v>
      </c>
      <c r="I48" s="38">
        <v>58</v>
      </c>
      <c r="J48" s="34">
        <v>4</v>
      </c>
      <c r="K48" s="35">
        <v>62</v>
      </c>
      <c r="L48" s="36">
        <v>112</v>
      </c>
      <c r="M48" s="37">
        <v>0.5535714285714286</v>
      </c>
    </row>
    <row r="49" spans="1:13" x14ac:dyDescent="0.3">
      <c r="A49" s="13" t="s">
        <v>55</v>
      </c>
      <c r="B49" s="38">
        <v>0</v>
      </c>
      <c r="C49" s="38">
        <v>37</v>
      </c>
      <c r="D49" s="38">
        <v>2</v>
      </c>
      <c r="E49" s="38">
        <v>2</v>
      </c>
      <c r="F49" s="34">
        <v>5</v>
      </c>
      <c r="G49" s="34">
        <v>0</v>
      </c>
      <c r="H49" s="34">
        <v>0</v>
      </c>
      <c r="I49" s="38">
        <v>41</v>
      </c>
      <c r="J49" s="34">
        <v>5</v>
      </c>
      <c r="K49" s="35">
        <v>46</v>
      </c>
      <c r="L49" s="36">
        <v>66</v>
      </c>
      <c r="M49" s="37">
        <v>0.69696969696969702</v>
      </c>
    </row>
    <row r="50" spans="1:13" x14ac:dyDescent="0.3">
      <c r="A50" s="13" t="s">
        <v>56</v>
      </c>
      <c r="B50" s="38">
        <v>2</v>
      </c>
      <c r="C50" s="38">
        <v>44</v>
      </c>
      <c r="D50" s="38">
        <v>0</v>
      </c>
      <c r="E50" s="38">
        <v>0</v>
      </c>
      <c r="F50" s="34">
        <v>2</v>
      </c>
      <c r="G50" s="34">
        <v>1</v>
      </c>
      <c r="H50" s="34">
        <v>0</v>
      </c>
      <c r="I50" s="38">
        <v>46</v>
      </c>
      <c r="J50" s="34">
        <v>3</v>
      </c>
      <c r="K50" s="35">
        <v>49</v>
      </c>
      <c r="L50" s="36">
        <v>70</v>
      </c>
      <c r="M50" s="37">
        <v>0.7</v>
      </c>
    </row>
    <row r="51" spans="1:13" x14ac:dyDescent="0.3">
      <c r="A51" s="13" t="s">
        <v>57</v>
      </c>
      <c r="B51" s="38">
        <v>0</v>
      </c>
      <c r="C51" s="38">
        <v>43</v>
      </c>
      <c r="D51" s="38">
        <v>1</v>
      </c>
      <c r="E51" s="38">
        <v>0</v>
      </c>
      <c r="F51" s="34">
        <v>4</v>
      </c>
      <c r="G51" s="34">
        <v>0</v>
      </c>
      <c r="H51" s="34">
        <v>0</v>
      </c>
      <c r="I51" s="38">
        <v>44</v>
      </c>
      <c r="J51" s="34">
        <v>4</v>
      </c>
      <c r="K51" s="35">
        <v>48</v>
      </c>
      <c r="L51" s="36">
        <v>90</v>
      </c>
      <c r="M51" s="37">
        <v>0.53333333333333333</v>
      </c>
    </row>
    <row r="52" spans="1:13" x14ac:dyDescent="0.3">
      <c r="A52" s="13" t="s">
        <v>58</v>
      </c>
      <c r="B52" s="38">
        <v>1</v>
      </c>
      <c r="C52" s="38">
        <v>24</v>
      </c>
      <c r="D52" s="38">
        <v>2</v>
      </c>
      <c r="E52" s="38">
        <v>1</v>
      </c>
      <c r="F52" s="34">
        <v>12</v>
      </c>
      <c r="G52" s="34">
        <v>0</v>
      </c>
      <c r="H52" s="34">
        <v>0</v>
      </c>
      <c r="I52" s="38">
        <v>28</v>
      </c>
      <c r="J52" s="34">
        <v>12</v>
      </c>
      <c r="K52" s="35">
        <v>40</v>
      </c>
      <c r="L52" s="36">
        <v>69</v>
      </c>
      <c r="M52" s="37">
        <v>0.57971014492753625</v>
      </c>
    </row>
    <row r="53" spans="1:13" x14ac:dyDescent="0.3">
      <c r="A53" s="13" t="s">
        <v>59</v>
      </c>
      <c r="B53" s="38">
        <v>3</v>
      </c>
      <c r="C53" s="38">
        <v>54</v>
      </c>
      <c r="D53" s="38">
        <v>1</v>
      </c>
      <c r="E53" s="38">
        <v>1</v>
      </c>
      <c r="F53" s="34">
        <v>1</v>
      </c>
      <c r="G53" s="34">
        <v>14</v>
      </c>
      <c r="H53" s="34">
        <v>0</v>
      </c>
      <c r="I53" s="38">
        <v>59</v>
      </c>
      <c r="J53" s="34">
        <v>15</v>
      </c>
      <c r="K53" s="35">
        <v>74</v>
      </c>
      <c r="L53" s="36">
        <v>106</v>
      </c>
      <c r="M53" s="37">
        <v>0.69811320754716977</v>
      </c>
    </row>
    <row r="54" spans="1:13" x14ac:dyDescent="0.3">
      <c r="A54" s="13" t="s">
        <v>60</v>
      </c>
      <c r="B54" s="38">
        <v>2</v>
      </c>
      <c r="C54" s="38">
        <v>43</v>
      </c>
      <c r="D54" s="38">
        <v>7</v>
      </c>
      <c r="E54" s="38">
        <v>0</v>
      </c>
      <c r="F54" s="34">
        <v>0</v>
      </c>
      <c r="G54" s="34">
        <v>1</v>
      </c>
      <c r="H54" s="34">
        <v>0</v>
      </c>
      <c r="I54" s="38">
        <v>52</v>
      </c>
      <c r="J54" s="34">
        <v>1</v>
      </c>
      <c r="K54" s="35">
        <v>53</v>
      </c>
      <c r="L54" s="36">
        <v>105</v>
      </c>
      <c r="M54" s="37">
        <v>0.50476190476190474</v>
      </c>
    </row>
    <row r="55" spans="1:13" x14ac:dyDescent="0.3">
      <c r="A55" s="13" t="s">
        <v>61</v>
      </c>
      <c r="B55" s="38">
        <v>2</v>
      </c>
      <c r="C55" s="38">
        <v>92</v>
      </c>
      <c r="D55" s="38">
        <v>0</v>
      </c>
      <c r="E55" s="38">
        <v>0</v>
      </c>
      <c r="F55" s="34">
        <v>1</v>
      </c>
      <c r="G55" s="34">
        <v>1</v>
      </c>
      <c r="H55" s="34">
        <v>0</v>
      </c>
      <c r="I55" s="38">
        <v>94</v>
      </c>
      <c r="J55" s="34">
        <v>2</v>
      </c>
      <c r="K55" s="35">
        <v>96</v>
      </c>
      <c r="L55" s="36">
        <v>176</v>
      </c>
      <c r="M55" s="37">
        <v>0.54545454545454541</v>
      </c>
    </row>
    <row r="56" spans="1:13" x14ac:dyDescent="0.3">
      <c r="A56" s="13" t="s">
        <v>62</v>
      </c>
      <c r="B56" s="38">
        <v>1</v>
      </c>
      <c r="C56" s="38">
        <v>119</v>
      </c>
      <c r="D56" s="38">
        <v>0</v>
      </c>
      <c r="E56" s="38">
        <v>0</v>
      </c>
      <c r="F56" s="34">
        <v>0</v>
      </c>
      <c r="G56" s="34">
        <v>7</v>
      </c>
      <c r="H56" s="34">
        <v>0</v>
      </c>
      <c r="I56" s="38">
        <v>120</v>
      </c>
      <c r="J56" s="34">
        <v>7</v>
      </c>
      <c r="K56" s="35">
        <v>127</v>
      </c>
      <c r="L56" s="36">
        <v>193</v>
      </c>
      <c r="M56" s="37">
        <v>0.65803108808290156</v>
      </c>
    </row>
    <row r="57" spans="1:13" x14ac:dyDescent="0.3">
      <c r="A57" s="13" t="s">
        <v>63</v>
      </c>
      <c r="B57" s="38">
        <v>1</v>
      </c>
      <c r="C57" s="38">
        <v>30</v>
      </c>
      <c r="D57" s="38">
        <v>3</v>
      </c>
      <c r="E57" s="38">
        <v>0</v>
      </c>
      <c r="F57" s="34">
        <v>1</v>
      </c>
      <c r="G57" s="34">
        <v>0</v>
      </c>
      <c r="H57" s="34">
        <v>0</v>
      </c>
      <c r="I57" s="38">
        <v>34</v>
      </c>
      <c r="J57" s="34">
        <v>1</v>
      </c>
      <c r="K57" s="35">
        <v>35</v>
      </c>
      <c r="L57" s="36">
        <v>66</v>
      </c>
      <c r="M57" s="37">
        <v>0.53030303030303028</v>
      </c>
    </row>
    <row r="58" spans="1:13" x14ac:dyDescent="0.3">
      <c r="A58" s="13" t="s">
        <v>64</v>
      </c>
      <c r="B58" s="38">
        <v>2</v>
      </c>
      <c r="C58" s="38">
        <v>101</v>
      </c>
      <c r="D58" s="38">
        <v>18</v>
      </c>
      <c r="E58" s="38">
        <v>0</v>
      </c>
      <c r="F58" s="34">
        <v>19</v>
      </c>
      <c r="G58" s="34">
        <v>0</v>
      </c>
      <c r="H58" s="34">
        <v>0</v>
      </c>
      <c r="I58" s="38">
        <v>121</v>
      </c>
      <c r="J58" s="34">
        <v>19</v>
      </c>
      <c r="K58" s="35">
        <v>140</v>
      </c>
      <c r="L58" s="36">
        <v>247</v>
      </c>
      <c r="M58" s="37">
        <v>0.5668016194331984</v>
      </c>
    </row>
    <row r="59" spans="1:13" x14ac:dyDescent="0.3">
      <c r="A59" s="13" t="s">
        <v>65</v>
      </c>
      <c r="B59" s="38">
        <v>2</v>
      </c>
      <c r="C59" s="38">
        <v>92</v>
      </c>
      <c r="D59" s="38">
        <v>2</v>
      </c>
      <c r="E59" s="38">
        <v>0</v>
      </c>
      <c r="F59" s="34">
        <v>1</v>
      </c>
      <c r="G59" s="34">
        <v>2</v>
      </c>
      <c r="H59" s="34">
        <v>0</v>
      </c>
      <c r="I59" s="38">
        <v>96</v>
      </c>
      <c r="J59" s="34">
        <v>3</v>
      </c>
      <c r="K59" s="35">
        <v>99</v>
      </c>
      <c r="L59" s="36">
        <v>176</v>
      </c>
      <c r="M59" s="37">
        <v>0.5625</v>
      </c>
    </row>
    <row r="60" spans="1:13" x14ac:dyDescent="0.3">
      <c r="A60" s="13" t="s">
        <v>66</v>
      </c>
      <c r="B60" s="38">
        <v>0</v>
      </c>
      <c r="C60" s="38">
        <v>14</v>
      </c>
      <c r="D60" s="38">
        <v>0</v>
      </c>
      <c r="E60" s="38">
        <v>0</v>
      </c>
      <c r="F60" s="34">
        <v>2</v>
      </c>
      <c r="G60" s="34">
        <v>0</v>
      </c>
      <c r="H60" s="34">
        <v>0</v>
      </c>
      <c r="I60" s="38">
        <v>14</v>
      </c>
      <c r="J60" s="34">
        <v>2</v>
      </c>
      <c r="K60" s="35">
        <v>16</v>
      </c>
      <c r="L60" s="36">
        <v>40</v>
      </c>
      <c r="M60" s="37">
        <v>0.4</v>
      </c>
    </row>
    <row r="61" spans="1:13" x14ac:dyDescent="0.3">
      <c r="A61" s="13" t="s">
        <v>67</v>
      </c>
      <c r="B61" s="38">
        <v>2</v>
      </c>
      <c r="C61" s="38">
        <v>72</v>
      </c>
      <c r="D61" s="38">
        <v>1</v>
      </c>
      <c r="E61" s="38">
        <v>3</v>
      </c>
      <c r="F61" s="34">
        <v>49</v>
      </c>
      <c r="G61" s="34">
        <v>1</v>
      </c>
      <c r="H61" s="34">
        <v>0</v>
      </c>
      <c r="I61" s="38">
        <v>78</v>
      </c>
      <c r="J61" s="34">
        <v>50</v>
      </c>
      <c r="K61" s="35">
        <v>128</v>
      </c>
      <c r="L61" s="36">
        <v>172</v>
      </c>
      <c r="M61" s="37">
        <v>0.7441860465116279</v>
      </c>
    </row>
    <row r="62" spans="1:13" x14ac:dyDescent="0.3">
      <c r="A62" s="13" t="s">
        <v>68</v>
      </c>
      <c r="B62" s="38">
        <v>0</v>
      </c>
      <c r="C62" s="38">
        <v>6</v>
      </c>
      <c r="D62" s="38">
        <v>0</v>
      </c>
      <c r="E62" s="38">
        <v>0</v>
      </c>
      <c r="F62" s="34">
        <v>0</v>
      </c>
      <c r="G62" s="34">
        <v>0</v>
      </c>
      <c r="H62" s="34">
        <v>0</v>
      </c>
      <c r="I62" s="38">
        <v>6</v>
      </c>
      <c r="J62" s="34">
        <v>0</v>
      </c>
      <c r="K62" s="35">
        <v>6</v>
      </c>
      <c r="L62" s="36">
        <v>11</v>
      </c>
      <c r="M62" s="37">
        <v>0.54545454545454541</v>
      </c>
    </row>
    <row r="63" spans="1:13" x14ac:dyDescent="0.3">
      <c r="A63" s="13" t="s">
        <v>69</v>
      </c>
      <c r="B63" s="38">
        <v>0</v>
      </c>
      <c r="C63" s="38">
        <v>5</v>
      </c>
      <c r="D63" s="38">
        <v>2</v>
      </c>
      <c r="E63" s="38">
        <v>0</v>
      </c>
      <c r="F63" s="34">
        <v>0</v>
      </c>
      <c r="G63" s="34">
        <v>0</v>
      </c>
      <c r="H63" s="34">
        <v>0</v>
      </c>
      <c r="I63" s="38">
        <v>7</v>
      </c>
      <c r="J63" s="34">
        <v>0</v>
      </c>
      <c r="K63" s="35">
        <v>7</v>
      </c>
      <c r="L63" s="36">
        <v>18</v>
      </c>
      <c r="M63" s="37">
        <v>0.3888888888888889</v>
      </c>
    </row>
    <row r="64" spans="1:13" x14ac:dyDescent="0.3">
      <c r="A64" s="13" t="s">
        <v>70</v>
      </c>
      <c r="B64" s="38">
        <v>4</v>
      </c>
      <c r="C64" s="38">
        <v>24</v>
      </c>
      <c r="D64" s="38">
        <v>1</v>
      </c>
      <c r="E64" s="38">
        <v>0</v>
      </c>
      <c r="F64" s="34">
        <v>0</v>
      </c>
      <c r="G64" s="34">
        <v>0</v>
      </c>
      <c r="H64" s="34">
        <v>0</v>
      </c>
      <c r="I64" s="38">
        <v>29</v>
      </c>
      <c r="J64" s="34">
        <v>0</v>
      </c>
      <c r="K64" s="35">
        <v>29</v>
      </c>
      <c r="L64" s="36">
        <v>50</v>
      </c>
      <c r="M64" s="37">
        <v>0.57999999999999996</v>
      </c>
    </row>
    <row r="65" spans="1:13" x14ac:dyDescent="0.3">
      <c r="A65" s="13" t="s">
        <v>71</v>
      </c>
      <c r="B65" s="38">
        <v>0</v>
      </c>
      <c r="C65" s="38">
        <v>6</v>
      </c>
      <c r="D65" s="38">
        <v>0</v>
      </c>
      <c r="E65" s="38">
        <v>0</v>
      </c>
      <c r="F65" s="34">
        <v>0</v>
      </c>
      <c r="G65" s="34">
        <v>0</v>
      </c>
      <c r="H65" s="34">
        <v>0</v>
      </c>
      <c r="I65" s="38">
        <v>6</v>
      </c>
      <c r="J65" s="34">
        <v>0</v>
      </c>
      <c r="K65" s="35">
        <v>6</v>
      </c>
      <c r="L65" s="36">
        <v>8</v>
      </c>
      <c r="M65" s="37">
        <v>0.75</v>
      </c>
    </row>
    <row r="66" spans="1:13" x14ac:dyDescent="0.3">
      <c r="A66" s="13" t="s">
        <v>72</v>
      </c>
      <c r="B66" s="38">
        <v>0</v>
      </c>
      <c r="C66" s="38">
        <v>6</v>
      </c>
      <c r="D66" s="38">
        <v>0</v>
      </c>
      <c r="E66" s="38">
        <v>0</v>
      </c>
      <c r="F66" s="34">
        <v>0</v>
      </c>
      <c r="G66" s="34">
        <v>0</v>
      </c>
      <c r="H66" s="34">
        <v>0</v>
      </c>
      <c r="I66" s="38">
        <v>6</v>
      </c>
      <c r="J66" s="34">
        <v>0</v>
      </c>
      <c r="K66" s="35">
        <v>6</v>
      </c>
      <c r="L66" s="36">
        <v>6</v>
      </c>
      <c r="M66" s="37">
        <v>1</v>
      </c>
    </row>
    <row r="67" spans="1:13" x14ac:dyDescent="0.3">
      <c r="A67" s="13" t="s">
        <v>73</v>
      </c>
      <c r="B67" s="38">
        <v>0</v>
      </c>
      <c r="C67" s="38">
        <v>27</v>
      </c>
      <c r="D67" s="38">
        <v>2</v>
      </c>
      <c r="E67" s="38">
        <v>0</v>
      </c>
      <c r="F67" s="34">
        <v>0</v>
      </c>
      <c r="G67" s="34">
        <v>0</v>
      </c>
      <c r="H67" s="34">
        <v>0</v>
      </c>
      <c r="I67" s="38">
        <v>29</v>
      </c>
      <c r="J67" s="34">
        <v>0</v>
      </c>
      <c r="K67" s="35">
        <v>29</v>
      </c>
      <c r="L67" s="36">
        <v>33</v>
      </c>
      <c r="M67" s="37">
        <v>0.87878787878787878</v>
      </c>
    </row>
    <row r="68" spans="1:13" x14ac:dyDescent="0.3">
      <c r="A68" s="13" t="s">
        <v>74</v>
      </c>
      <c r="B68" s="38">
        <v>0</v>
      </c>
      <c r="C68" s="38">
        <v>12</v>
      </c>
      <c r="D68" s="38">
        <v>3</v>
      </c>
      <c r="E68" s="38">
        <v>0</v>
      </c>
      <c r="F68" s="34">
        <v>1</v>
      </c>
      <c r="G68" s="34">
        <v>0</v>
      </c>
      <c r="H68" s="34">
        <v>0</v>
      </c>
      <c r="I68" s="38">
        <v>15</v>
      </c>
      <c r="J68" s="34">
        <v>1</v>
      </c>
      <c r="K68" s="35">
        <v>16</v>
      </c>
      <c r="L68" s="36">
        <v>27</v>
      </c>
      <c r="M68" s="37">
        <v>0.59259259259259256</v>
      </c>
    </row>
    <row r="69" spans="1:13" x14ac:dyDescent="0.3">
      <c r="A69" s="13" t="s">
        <v>75</v>
      </c>
      <c r="B69" s="38">
        <v>0</v>
      </c>
      <c r="C69" s="38">
        <v>1</v>
      </c>
      <c r="D69" s="38">
        <v>1</v>
      </c>
      <c r="E69" s="38">
        <v>0</v>
      </c>
      <c r="F69" s="34">
        <v>1</v>
      </c>
      <c r="G69" s="34">
        <v>0</v>
      </c>
      <c r="H69" s="34">
        <v>0</v>
      </c>
      <c r="I69" s="38">
        <v>2</v>
      </c>
      <c r="J69" s="34">
        <v>1</v>
      </c>
      <c r="K69" s="35">
        <v>3</v>
      </c>
      <c r="L69" s="36">
        <v>1</v>
      </c>
      <c r="M69" s="37">
        <v>3</v>
      </c>
    </row>
    <row r="70" spans="1:13" x14ac:dyDescent="0.3">
      <c r="A70" s="13" t="s">
        <v>76</v>
      </c>
      <c r="B70" s="38">
        <v>2</v>
      </c>
      <c r="C70" s="38">
        <v>53</v>
      </c>
      <c r="D70" s="38">
        <v>1</v>
      </c>
      <c r="E70" s="38">
        <v>0</v>
      </c>
      <c r="F70" s="34">
        <v>2</v>
      </c>
      <c r="G70" s="34">
        <v>3</v>
      </c>
      <c r="H70" s="34">
        <v>0</v>
      </c>
      <c r="I70" s="38">
        <v>56</v>
      </c>
      <c r="J70" s="34">
        <v>5</v>
      </c>
      <c r="K70" s="35">
        <v>61</v>
      </c>
      <c r="L70" s="36">
        <v>111</v>
      </c>
      <c r="M70" s="37">
        <v>0.5495495495495496</v>
      </c>
    </row>
    <row r="71" spans="1:13" x14ac:dyDescent="0.3">
      <c r="A71" s="13" t="s">
        <v>77</v>
      </c>
      <c r="B71" s="38">
        <v>1</v>
      </c>
      <c r="C71" s="38">
        <v>52</v>
      </c>
      <c r="D71" s="38">
        <v>0</v>
      </c>
      <c r="E71" s="38">
        <v>0</v>
      </c>
      <c r="F71" s="34">
        <v>29</v>
      </c>
      <c r="G71" s="34">
        <v>1</v>
      </c>
      <c r="H71" s="34">
        <v>0</v>
      </c>
      <c r="I71" s="38">
        <v>53</v>
      </c>
      <c r="J71" s="34">
        <v>30</v>
      </c>
      <c r="K71" s="35">
        <v>83</v>
      </c>
      <c r="L71" s="36">
        <v>143</v>
      </c>
      <c r="M71" s="37">
        <v>0.58041958041958042</v>
      </c>
    </row>
    <row r="72" spans="1:13" x14ac:dyDescent="0.3">
      <c r="A72" s="13" t="s">
        <v>78</v>
      </c>
      <c r="B72" s="38">
        <v>1</v>
      </c>
      <c r="C72" s="38">
        <v>41</v>
      </c>
      <c r="D72" s="38">
        <v>0</v>
      </c>
      <c r="E72" s="38">
        <v>0</v>
      </c>
      <c r="F72" s="34">
        <v>70</v>
      </c>
      <c r="G72" s="34">
        <v>0</v>
      </c>
      <c r="H72" s="34">
        <v>0</v>
      </c>
      <c r="I72" s="38">
        <v>42</v>
      </c>
      <c r="J72" s="34">
        <v>70</v>
      </c>
      <c r="K72" s="35">
        <v>112</v>
      </c>
      <c r="L72" s="36">
        <v>128</v>
      </c>
      <c r="M72" s="37">
        <v>0.875</v>
      </c>
    </row>
    <row r="73" spans="1:13" x14ac:dyDescent="0.3">
      <c r="A73" s="13" t="s">
        <v>79</v>
      </c>
      <c r="B73" s="38">
        <v>0</v>
      </c>
      <c r="C73" s="38">
        <v>38</v>
      </c>
      <c r="D73" s="38">
        <v>1</v>
      </c>
      <c r="E73" s="38">
        <v>0</v>
      </c>
      <c r="F73" s="34">
        <v>2</v>
      </c>
      <c r="G73" s="34">
        <v>3</v>
      </c>
      <c r="H73" s="34">
        <v>0</v>
      </c>
      <c r="I73" s="38">
        <v>39</v>
      </c>
      <c r="J73" s="34">
        <v>5</v>
      </c>
      <c r="K73" s="35">
        <v>44</v>
      </c>
      <c r="L73" s="36">
        <v>73</v>
      </c>
      <c r="M73" s="37">
        <v>0.60273972602739723</v>
      </c>
    </row>
    <row r="74" spans="1:13" x14ac:dyDescent="0.3">
      <c r="A74" s="13" t="s">
        <v>80</v>
      </c>
      <c r="B74" s="38">
        <v>1</v>
      </c>
      <c r="C74" s="38">
        <v>49</v>
      </c>
      <c r="D74" s="38">
        <v>2</v>
      </c>
      <c r="E74" s="38">
        <v>0</v>
      </c>
      <c r="F74" s="34">
        <v>23</v>
      </c>
      <c r="G74" s="34">
        <v>6</v>
      </c>
      <c r="H74" s="34">
        <v>0</v>
      </c>
      <c r="I74" s="38">
        <v>52</v>
      </c>
      <c r="J74" s="34">
        <v>29</v>
      </c>
      <c r="K74" s="35">
        <v>81</v>
      </c>
      <c r="L74" s="36">
        <v>123</v>
      </c>
      <c r="M74" s="37">
        <v>0.65853658536585369</v>
      </c>
    </row>
    <row r="75" spans="1:13" x14ac:dyDescent="0.3">
      <c r="A75" s="7" t="s">
        <v>148</v>
      </c>
      <c r="B75" s="24">
        <v>9</v>
      </c>
      <c r="C75" s="24">
        <v>133</v>
      </c>
      <c r="D75" s="24">
        <v>5</v>
      </c>
      <c r="E75" s="24">
        <v>0</v>
      </c>
      <c r="F75" s="26">
        <v>8</v>
      </c>
      <c r="G75" s="26">
        <v>7</v>
      </c>
      <c r="H75" s="26">
        <v>0</v>
      </c>
      <c r="I75" s="24">
        <v>147</v>
      </c>
      <c r="J75" s="26">
        <v>15</v>
      </c>
      <c r="K75" s="25">
        <v>162</v>
      </c>
      <c r="L75" s="28"/>
      <c r="M75" s="29"/>
    </row>
    <row r="76" spans="1:13" x14ac:dyDescent="0.3">
      <c r="A76" s="7" t="s">
        <v>106</v>
      </c>
      <c r="B76" s="184">
        <f>B77-B75</f>
        <v>84</v>
      </c>
      <c r="C76" s="184">
        <f t="shared" ref="C76:L76" si="0">C77-C75</f>
        <v>3401</v>
      </c>
      <c r="D76" s="184">
        <f t="shared" si="0"/>
        <v>152</v>
      </c>
      <c r="E76" s="184">
        <f t="shared" si="0"/>
        <v>18</v>
      </c>
      <c r="F76" s="26">
        <f t="shared" si="0"/>
        <v>823</v>
      </c>
      <c r="G76" s="26">
        <f t="shared" si="0"/>
        <v>103</v>
      </c>
      <c r="H76" s="26">
        <f t="shared" si="0"/>
        <v>4</v>
      </c>
      <c r="I76" s="184">
        <f t="shared" si="0"/>
        <v>3655</v>
      </c>
      <c r="J76" s="26">
        <f t="shared" si="0"/>
        <v>930</v>
      </c>
      <c r="K76" s="186">
        <f t="shared" si="0"/>
        <v>4585</v>
      </c>
      <c r="L76" s="187">
        <f t="shared" si="0"/>
        <v>7218</v>
      </c>
      <c r="M76" s="29">
        <f>M77</f>
        <v>0.65766140205042944</v>
      </c>
    </row>
    <row r="77" spans="1:13" x14ac:dyDescent="0.3">
      <c r="A77" s="7" t="s">
        <v>105</v>
      </c>
      <c r="B77" s="184">
        <v>93</v>
      </c>
      <c r="C77" s="184">
        <v>3534</v>
      </c>
      <c r="D77" s="184">
        <v>157</v>
      </c>
      <c r="E77" s="184">
        <v>18</v>
      </c>
      <c r="F77" s="185">
        <v>831</v>
      </c>
      <c r="G77" s="185">
        <v>110</v>
      </c>
      <c r="H77" s="185">
        <v>4</v>
      </c>
      <c r="I77" s="184">
        <v>3802</v>
      </c>
      <c r="J77" s="185">
        <v>945</v>
      </c>
      <c r="K77" s="186">
        <v>4747</v>
      </c>
      <c r="L77" s="187">
        <v>7218</v>
      </c>
      <c r="M77" s="29">
        <v>0.65766140205042944</v>
      </c>
    </row>
  </sheetData>
  <mergeCells count="5">
    <mergeCell ref="L4:M4"/>
    <mergeCell ref="B3:C3"/>
    <mergeCell ref="I3:J3"/>
    <mergeCell ref="B4:E4"/>
    <mergeCell ref="F4:H4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77"/>
  <sheetViews>
    <sheetView topLeftCell="A73" workbookViewId="0"/>
  </sheetViews>
  <sheetFormatPr defaultColWidth="8.7265625" defaultRowHeight="14" x14ac:dyDescent="0.3"/>
  <cols>
    <col min="1" max="1" width="27" style="22" customWidth="1"/>
    <col min="2" max="2" width="11.54296875" style="23" customWidth="1"/>
    <col min="3" max="3" width="10.81640625" style="23" customWidth="1"/>
    <col min="4" max="4" width="11.26953125" style="23" customWidth="1"/>
    <col min="5" max="5" width="9.7265625" style="23" customWidth="1"/>
    <col min="6" max="6" width="12.26953125" style="23" customWidth="1"/>
    <col min="7" max="7" width="11.1796875" style="23" customWidth="1"/>
    <col min="8" max="8" width="10.7265625" style="23" customWidth="1"/>
    <col min="9" max="9" width="10.7265625" style="22" customWidth="1"/>
    <col min="10" max="10" width="11" style="22" customWidth="1"/>
    <col min="11" max="11" width="9.453125" style="22" customWidth="1"/>
    <col min="12" max="12" width="11.54296875" style="22" customWidth="1"/>
    <col min="13" max="13" width="12.7265625" style="22" customWidth="1"/>
    <col min="14" max="16384" width="8.7265625" style="22"/>
  </cols>
  <sheetData>
    <row r="1" spans="1:13" ht="15.5" x14ac:dyDescent="0.35">
      <c r="A1" s="39" t="s">
        <v>149</v>
      </c>
      <c r="B1" s="12"/>
      <c r="C1" s="12"/>
      <c r="D1" s="12"/>
      <c r="E1" s="12"/>
      <c r="F1" s="12"/>
      <c r="G1" s="12"/>
      <c r="H1" s="12"/>
      <c r="I1" s="11"/>
      <c r="J1" s="11"/>
      <c r="K1" s="11"/>
      <c r="L1" s="11"/>
      <c r="M1" s="11"/>
    </row>
    <row r="2" spans="1:13" ht="15.5" x14ac:dyDescent="0.35">
      <c r="A2" s="39" t="s">
        <v>241</v>
      </c>
      <c r="B2" s="12"/>
      <c r="C2" s="12"/>
      <c r="D2" s="12"/>
      <c r="E2" s="12"/>
      <c r="F2" s="12"/>
      <c r="G2" s="12"/>
      <c r="H2" s="12"/>
      <c r="I2" s="11"/>
      <c r="J2" s="11"/>
      <c r="K2" s="11"/>
      <c r="L2" s="11"/>
      <c r="M2" s="11"/>
    </row>
    <row r="3" spans="1:13" ht="15.5" x14ac:dyDescent="0.35">
      <c r="A3" s="189" t="s">
        <v>107</v>
      </c>
      <c r="B3" s="215"/>
      <c r="C3" s="215"/>
      <c r="D3" s="12"/>
      <c r="E3" s="12"/>
      <c r="F3" s="12"/>
      <c r="G3" s="12"/>
      <c r="H3" s="12"/>
      <c r="I3" s="215"/>
      <c r="J3" s="215"/>
      <c r="K3" s="11"/>
      <c r="L3" s="11"/>
      <c r="M3" s="11"/>
    </row>
    <row r="4" spans="1:13" ht="14.5" customHeight="1" x14ac:dyDescent="0.3">
      <c r="A4" s="188"/>
      <c r="B4" s="216" t="s">
        <v>144</v>
      </c>
      <c r="C4" s="216"/>
      <c r="D4" s="216"/>
      <c r="E4" s="216"/>
      <c r="F4" s="216" t="s">
        <v>144</v>
      </c>
      <c r="G4" s="216"/>
      <c r="H4" s="216"/>
      <c r="I4" s="216" t="s">
        <v>226</v>
      </c>
      <c r="J4" s="216"/>
      <c r="K4" s="216"/>
      <c r="L4" s="213" t="s">
        <v>145</v>
      </c>
      <c r="M4" s="214"/>
    </row>
    <row r="5" spans="1:13" ht="78" x14ac:dyDescent="0.3">
      <c r="A5" s="30" t="s">
        <v>108</v>
      </c>
      <c r="B5" s="31" t="s">
        <v>227</v>
      </c>
      <c r="C5" s="31" t="s">
        <v>228</v>
      </c>
      <c r="D5" s="31" t="s">
        <v>229</v>
      </c>
      <c r="E5" s="31" t="s">
        <v>230</v>
      </c>
      <c r="F5" s="32" t="s">
        <v>231</v>
      </c>
      <c r="G5" s="32" t="s">
        <v>232</v>
      </c>
      <c r="H5" s="32" t="s">
        <v>233</v>
      </c>
      <c r="I5" s="31" t="s">
        <v>223</v>
      </c>
      <c r="J5" s="32" t="s">
        <v>224</v>
      </c>
      <c r="K5" s="33" t="s">
        <v>234</v>
      </c>
      <c r="L5" s="27" t="s">
        <v>150</v>
      </c>
      <c r="M5" s="27" t="s">
        <v>147</v>
      </c>
    </row>
    <row r="6" spans="1:13" x14ac:dyDescent="0.3">
      <c r="A6" s="13" t="s">
        <v>12</v>
      </c>
      <c r="B6" s="38">
        <v>2</v>
      </c>
      <c r="C6" s="38">
        <v>91</v>
      </c>
      <c r="D6" s="38">
        <v>22</v>
      </c>
      <c r="E6" s="38">
        <v>2</v>
      </c>
      <c r="F6" s="34">
        <v>3</v>
      </c>
      <c r="G6" s="34">
        <v>163</v>
      </c>
      <c r="H6" s="34">
        <v>1</v>
      </c>
      <c r="I6" s="38">
        <v>117</v>
      </c>
      <c r="J6" s="34">
        <v>167</v>
      </c>
      <c r="K6" s="35">
        <v>284</v>
      </c>
      <c r="L6" s="36">
        <v>356</v>
      </c>
      <c r="M6" s="37">
        <v>0.797752808988764</v>
      </c>
    </row>
    <row r="7" spans="1:13" x14ac:dyDescent="0.3">
      <c r="A7" s="13" t="s">
        <v>13</v>
      </c>
      <c r="B7" s="38">
        <v>0</v>
      </c>
      <c r="C7" s="38">
        <v>58</v>
      </c>
      <c r="D7" s="38">
        <v>1</v>
      </c>
      <c r="E7" s="38">
        <v>0</v>
      </c>
      <c r="F7" s="34">
        <v>21</v>
      </c>
      <c r="G7" s="34">
        <v>54</v>
      </c>
      <c r="H7" s="34">
        <v>0</v>
      </c>
      <c r="I7" s="38">
        <v>59</v>
      </c>
      <c r="J7" s="34">
        <v>75</v>
      </c>
      <c r="K7" s="35">
        <v>134</v>
      </c>
      <c r="L7" s="36">
        <v>156</v>
      </c>
      <c r="M7" s="37">
        <v>0.85897435897435892</v>
      </c>
    </row>
    <row r="8" spans="1:13" x14ac:dyDescent="0.3">
      <c r="A8" s="13" t="s">
        <v>14</v>
      </c>
      <c r="B8" s="38">
        <v>3</v>
      </c>
      <c r="C8" s="38">
        <v>133</v>
      </c>
      <c r="D8" s="38">
        <v>0</v>
      </c>
      <c r="E8" s="38">
        <v>0</v>
      </c>
      <c r="F8" s="34">
        <v>149</v>
      </c>
      <c r="G8" s="34">
        <v>126</v>
      </c>
      <c r="H8" s="34">
        <v>0</v>
      </c>
      <c r="I8" s="38">
        <v>136</v>
      </c>
      <c r="J8" s="34">
        <v>275</v>
      </c>
      <c r="K8" s="35">
        <v>411</v>
      </c>
      <c r="L8" s="36">
        <v>505</v>
      </c>
      <c r="M8" s="37">
        <v>0.81386138613861381</v>
      </c>
    </row>
    <row r="9" spans="1:13" x14ac:dyDescent="0.3">
      <c r="A9" s="13" t="s">
        <v>15</v>
      </c>
      <c r="B9" s="38">
        <v>0</v>
      </c>
      <c r="C9" s="38">
        <v>84</v>
      </c>
      <c r="D9" s="38">
        <v>9</v>
      </c>
      <c r="E9" s="38">
        <v>1</v>
      </c>
      <c r="F9" s="34">
        <v>18</v>
      </c>
      <c r="G9" s="34">
        <v>263</v>
      </c>
      <c r="H9" s="34">
        <v>3</v>
      </c>
      <c r="I9" s="38">
        <v>94</v>
      </c>
      <c r="J9" s="34">
        <v>284</v>
      </c>
      <c r="K9" s="35">
        <v>378</v>
      </c>
      <c r="L9" s="36">
        <v>434</v>
      </c>
      <c r="M9" s="37">
        <v>0.87096774193548387</v>
      </c>
    </row>
    <row r="10" spans="1:13" x14ac:dyDescent="0.3">
      <c r="A10" s="13" t="s">
        <v>16</v>
      </c>
      <c r="B10" s="38">
        <v>0</v>
      </c>
      <c r="C10" s="38">
        <v>29</v>
      </c>
      <c r="D10" s="38">
        <v>0</v>
      </c>
      <c r="E10" s="38">
        <v>0</v>
      </c>
      <c r="F10" s="34">
        <v>71</v>
      </c>
      <c r="G10" s="34">
        <v>51</v>
      </c>
      <c r="H10" s="34">
        <v>0</v>
      </c>
      <c r="I10" s="38">
        <v>29</v>
      </c>
      <c r="J10" s="34">
        <v>122</v>
      </c>
      <c r="K10" s="35">
        <v>151</v>
      </c>
      <c r="L10" s="36">
        <v>175</v>
      </c>
      <c r="M10" s="37">
        <v>0.86285714285714288</v>
      </c>
    </row>
    <row r="11" spans="1:13" x14ac:dyDescent="0.3">
      <c r="A11" s="13" t="s">
        <v>17</v>
      </c>
      <c r="B11" s="38">
        <v>3</v>
      </c>
      <c r="C11" s="38">
        <v>120</v>
      </c>
      <c r="D11" s="38">
        <v>5</v>
      </c>
      <c r="E11" s="38">
        <v>3</v>
      </c>
      <c r="F11" s="34">
        <v>74</v>
      </c>
      <c r="G11" s="34">
        <v>74</v>
      </c>
      <c r="H11" s="34">
        <v>0</v>
      </c>
      <c r="I11" s="38">
        <v>131</v>
      </c>
      <c r="J11" s="34">
        <v>148</v>
      </c>
      <c r="K11" s="35">
        <v>279</v>
      </c>
      <c r="L11" s="36">
        <v>327</v>
      </c>
      <c r="M11" s="37">
        <v>0.85321100917431192</v>
      </c>
    </row>
    <row r="12" spans="1:13" x14ac:dyDescent="0.3">
      <c r="A12" s="13" t="s">
        <v>18</v>
      </c>
      <c r="B12" s="38">
        <v>6</v>
      </c>
      <c r="C12" s="38">
        <v>123</v>
      </c>
      <c r="D12" s="38">
        <v>2</v>
      </c>
      <c r="E12" s="38">
        <v>2</v>
      </c>
      <c r="F12" s="34">
        <v>9</v>
      </c>
      <c r="G12" s="34">
        <v>122</v>
      </c>
      <c r="H12" s="34">
        <v>0</v>
      </c>
      <c r="I12" s="38">
        <v>133</v>
      </c>
      <c r="J12" s="34">
        <v>131</v>
      </c>
      <c r="K12" s="35">
        <v>264</v>
      </c>
      <c r="L12" s="36">
        <v>284</v>
      </c>
      <c r="M12" s="37">
        <v>0.92957746478873238</v>
      </c>
    </row>
    <row r="13" spans="1:13" x14ac:dyDescent="0.3">
      <c r="A13" s="13" t="s">
        <v>19</v>
      </c>
      <c r="B13" s="38">
        <v>3</v>
      </c>
      <c r="C13" s="38">
        <v>68</v>
      </c>
      <c r="D13" s="38">
        <v>0</v>
      </c>
      <c r="E13" s="38">
        <v>0</v>
      </c>
      <c r="F13" s="34">
        <v>1</v>
      </c>
      <c r="G13" s="34">
        <v>108</v>
      </c>
      <c r="H13" s="34">
        <v>0</v>
      </c>
      <c r="I13" s="38">
        <v>71</v>
      </c>
      <c r="J13" s="34">
        <v>109</v>
      </c>
      <c r="K13" s="35">
        <v>180</v>
      </c>
      <c r="L13" s="36">
        <v>206</v>
      </c>
      <c r="M13" s="37">
        <v>0.87378640776699024</v>
      </c>
    </row>
    <row r="14" spans="1:13" x14ac:dyDescent="0.3">
      <c r="A14" s="13" t="s">
        <v>20</v>
      </c>
      <c r="B14" s="38">
        <v>6</v>
      </c>
      <c r="C14" s="38">
        <v>87</v>
      </c>
      <c r="D14" s="38">
        <v>0</v>
      </c>
      <c r="E14" s="38">
        <v>0</v>
      </c>
      <c r="F14" s="34">
        <v>18</v>
      </c>
      <c r="G14" s="34">
        <v>128</v>
      </c>
      <c r="H14" s="34">
        <v>0</v>
      </c>
      <c r="I14" s="38">
        <v>93</v>
      </c>
      <c r="J14" s="34">
        <v>146</v>
      </c>
      <c r="K14" s="35">
        <v>239</v>
      </c>
      <c r="L14" s="36">
        <v>276</v>
      </c>
      <c r="M14" s="37">
        <v>0.86594202898550721</v>
      </c>
    </row>
    <row r="15" spans="1:13" x14ac:dyDescent="0.3">
      <c r="A15" s="13" t="s">
        <v>21</v>
      </c>
      <c r="B15" s="38">
        <v>0</v>
      </c>
      <c r="C15" s="38">
        <v>74</v>
      </c>
      <c r="D15" s="38">
        <v>1</v>
      </c>
      <c r="E15" s="38">
        <v>0</v>
      </c>
      <c r="F15" s="34">
        <v>2</v>
      </c>
      <c r="G15" s="34">
        <v>112</v>
      </c>
      <c r="H15" s="34">
        <v>0</v>
      </c>
      <c r="I15" s="38">
        <v>75</v>
      </c>
      <c r="J15" s="34">
        <v>114</v>
      </c>
      <c r="K15" s="35">
        <v>189</v>
      </c>
      <c r="L15" s="36">
        <v>257</v>
      </c>
      <c r="M15" s="37">
        <v>0.7354085603112841</v>
      </c>
    </row>
    <row r="16" spans="1:13" x14ac:dyDescent="0.3">
      <c r="A16" s="13" t="s">
        <v>22</v>
      </c>
      <c r="B16" s="38">
        <v>3</v>
      </c>
      <c r="C16" s="38">
        <v>49</v>
      </c>
      <c r="D16" s="38">
        <v>1</v>
      </c>
      <c r="E16" s="38">
        <v>1</v>
      </c>
      <c r="F16" s="34">
        <v>10</v>
      </c>
      <c r="G16" s="34">
        <v>34</v>
      </c>
      <c r="H16" s="34">
        <v>0</v>
      </c>
      <c r="I16" s="38">
        <v>54</v>
      </c>
      <c r="J16" s="34">
        <v>44</v>
      </c>
      <c r="K16" s="35">
        <v>98</v>
      </c>
      <c r="L16" s="36">
        <v>120</v>
      </c>
      <c r="M16" s="37">
        <v>0.81666666666666665</v>
      </c>
    </row>
    <row r="17" spans="1:13" x14ac:dyDescent="0.3">
      <c r="A17" s="13" t="s">
        <v>23</v>
      </c>
      <c r="B17" s="38">
        <v>3</v>
      </c>
      <c r="C17" s="38">
        <v>90</v>
      </c>
      <c r="D17" s="38">
        <v>16</v>
      </c>
      <c r="E17" s="38">
        <v>2</v>
      </c>
      <c r="F17" s="34">
        <v>30</v>
      </c>
      <c r="G17" s="34">
        <v>32</v>
      </c>
      <c r="H17" s="34">
        <v>0</v>
      </c>
      <c r="I17" s="38">
        <v>111</v>
      </c>
      <c r="J17" s="34">
        <v>62</v>
      </c>
      <c r="K17" s="35">
        <v>173</v>
      </c>
      <c r="L17" s="36">
        <v>189</v>
      </c>
      <c r="M17" s="37">
        <v>0.91534391534391535</v>
      </c>
    </row>
    <row r="18" spans="1:13" x14ac:dyDescent="0.3">
      <c r="A18" s="13" t="s">
        <v>24</v>
      </c>
      <c r="B18" s="38">
        <v>5</v>
      </c>
      <c r="C18" s="38">
        <v>87</v>
      </c>
      <c r="D18" s="38">
        <v>0</v>
      </c>
      <c r="E18" s="38">
        <v>0</v>
      </c>
      <c r="F18" s="34">
        <v>37</v>
      </c>
      <c r="G18" s="34">
        <v>86</v>
      </c>
      <c r="H18" s="34">
        <v>0</v>
      </c>
      <c r="I18" s="38">
        <v>92</v>
      </c>
      <c r="J18" s="34">
        <v>123</v>
      </c>
      <c r="K18" s="35">
        <v>215</v>
      </c>
      <c r="L18" s="36">
        <v>244</v>
      </c>
      <c r="M18" s="37">
        <v>0.88114754098360659</v>
      </c>
    </row>
    <row r="19" spans="1:13" x14ac:dyDescent="0.3">
      <c r="A19" s="13" t="s">
        <v>25</v>
      </c>
      <c r="B19" s="38">
        <v>3</v>
      </c>
      <c r="C19" s="38">
        <v>186</v>
      </c>
      <c r="D19" s="38">
        <v>0</v>
      </c>
      <c r="E19" s="38">
        <v>1</v>
      </c>
      <c r="F19" s="34">
        <v>16</v>
      </c>
      <c r="G19" s="34">
        <v>108</v>
      </c>
      <c r="H19" s="34">
        <v>0</v>
      </c>
      <c r="I19" s="38">
        <v>190</v>
      </c>
      <c r="J19" s="34">
        <v>124</v>
      </c>
      <c r="K19" s="35">
        <v>314</v>
      </c>
      <c r="L19" s="36">
        <v>347</v>
      </c>
      <c r="M19" s="37">
        <v>0.90489913544668588</v>
      </c>
    </row>
    <row r="20" spans="1:13" x14ac:dyDescent="0.3">
      <c r="A20" s="13" t="s">
        <v>26</v>
      </c>
      <c r="B20" s="38">
        <v>1</v>
      </c>
      <c r="C20" s="38">
        <v>23</v>
      </c>
      <c r="D20" s="38">
        <v>1</v>
      </c>
      <c r="E20" s="38">
        <v>1</v>
      </c>
      <c r="F20" s="34">
        <v>74</v>
      </c>
      <c r="G20" s="34">
        <v>27</v>
      </c>
      <c r="H20" s="34">
        <v>0</v>
      </c>
      <c r="I20" s="38">
        <v>26</v>
      </c>
      <c r="J20" s="34">
        <v>101</v>
      </c>
      <c r="K20" s="35">
        <v>127</v>
      </c>
      <c r="L20" s="36">
        <v>130</v>
      </c>
      <c r="M20" s="37">
        <v>0.97692307692307689</v>
      </c>
    </row>
    <row r="21" spans="1:13" x14ac:dyDescent="0.3">
      <c r="A21" s="13" t="s">
        <v>27</v>
      </c>
      <c r="B21" s="38">
        <v>0</v>
      </c>
      <c r="C21" s="38">
        <v>60</v>
      </c>
      <c r="D21" s="38">
        <v>1</v>
      </c>
      <c r="E21" s="38">
        <v>0</v>
      </c>
      <c r="F21" s="34">
        <v>15</v>
      </c>
      <c r="G21" s="34">
        <v>56</v>
      </c>
      <c r="H21" s="34">
        <v>0</v>
      </c>
      <c r="I21" s="38">
        <v>61</v>
      </c>
      <c r="J21" s="34">
        <v>71</v>
      </c>
      <c r="K21" s="35">
        <v>132</v>
      </c>
      <c r="L21" s="36">
        <v>156</v>
      </c>
      <c r="M21" s="37">
        <v>0.84615384615384615</v>
      </c>
    </row>
    <row r="22" spans="1:13" x14ac:dyDescent="0.3">
      <c r="A22" s="13" t="s">
        <v>28</v>
      </c>
      <c r="B22" s="38">
        <v>0</v>
      </c>
      <c r="C22" s="38">
        <v>78</v>
      </c>
      <c r="D22" s="38">
        <v>3</v>
      </c>
      <c r="E22" s="38">
        <v>18</v>
      </c>
      <c r="F22" s="34">
        <v>28</v>
      </c>
      <c r="G22" s="34">
        <v>17</v>
      </c>
      <c r="H22" s="34">
        <v>0</v>
      </c>
      <c r="I22" s="38">
        <v>99</v>
      </c>
      <c r="J22" s="34">
        <v>45</v>
      </c>
      <c r="K22" s="35">
        <v>144</v>
      </c>
      <c r="L22" s="36">
        <v>191</v>
      </c>
      <c r="M22" s="37">
        <v>0.75392670157068065</v>
      </c>
    </row>
    <row r="23" spans="1:13" x14ac:dyDescent="0.3">
      <c r="A23" s="13" t="s">
        <v>29</v>
      </c>
      <c r="B23" s="38">
        <v>3</v>
      </c>
      <c r="C23" s="38">
        <v>158</v>
      </c>
      <c r="D23" s="38">
        <v>5</v>
      </c>
      <c r="E23" s="38">
        <v>4</v>
      </c>
      <c r="F23" s="34">
        <v>53</v>
      </c>
      <c r="G23" s="34">
        <v>59</v>
      </c>
      <c r="H23" s="34">
        <v>0</v>
      </c>
      <c r="I23" s="38">
        <v>170</v>
      </c>
      <c r="J23" s="34">
        <v>112</v>
      </c>
      <c r="K23" s="35">
        <v>282</v>
      </c>
      <c r="L23" s="36">
        <v>310</v>
      </c>
      <c r="M23" s="37">
        <v>0.9096774193548387</v>
      </c>
    </row>
    <row r="24" spans="1:13" x14ac:dyDescent="0.3">
      <c r="A24" s="13" t="s">
        <v>30</v>
      </c>
      <c r="B24" s="38">
        <v>1</v>
      </c>
      <c r="C24" s="38">
        <v>77</v>
      </c>
      <c r="D24" s="38">
        <v>2</v>
      </c>
      <c r="E24" s="38">
        <v>0</v>
      </c>
      <c r="F24" s="34">
        <v>12</v>
      </c>
      <c r="G24" s="34">
        <v>39</v>
      </c>
      <c r="H24" s="34">
        <v>1</v>
      </c>
      <c r="I24" s="38">
        <v>80</v>
      </c>
      <c r="J24" s="34">
        <v>52</v>
      </c>
      <c r="K24" s="35">
        <v>132</v>
      </c>
      <c r="L24" s="36">
        <v>155</v>
      </c>
      <c r="M24" s="37">
        <v>0.85161290322580641</v>
      </c>
    </row>
    <row r="25" spans="1:13" x14ac:dyDescent="0.3">
      <c r="A25" s="13" t="s">
        <v>31</v>
      </c>
      <c r="B25" s="38">
        <v>5</v>
      </c>
      <c r="C25" s="38">
        <v>64</v>
      </c>
      <c r="D25" s="38">
        <v>9</v>
      </c>
      <c r="E25" s="38">
        <v>2</v>
      </c>
      <c r="F25" s="34">
        <v>15</v>
      </c>
      <c r="G25" s="34">
        <v>56</v>
      </c>
      <c r="H25" s="34">
        <v>0</v>
      </c>
      <c r="I25" s="38">
        <v>80</v>
      </c>
      <c r="J25" s="34">
        <v>71</v>
      </c>
      <c r="K25" s="35">
        <v>151</v>
      </c>
      <c r="L25" s="36">
        <v>176</v>
      </c>
      <c r="M25" s="37">
        <v>0.85795454545454541</v>
      </c>
    </row>
    <row r="26" spans="1:13" x14ac:dyDescent="0.3">
      <c r="A26" s="13" t="s">
        <v>32</v>
      </c>
      <c r="B26" s="38">
        <v>7</v>
      </c>
      <c r="C26" s="38">
        <v>168</v>
      </c>
      <c r="D26" s="38">
        <v>29</v>
      </c>
      <c r="E26" s="38">
        <v>0</v>
      </c>
      <c r="F26" s="34">
        <v>16</v>
      </c>
      <c r="G26" s="34">
        <v>149</v>
      </c>
      <c r="H26" s="34">
        <v>0</v>
      </c>
      <c r="I26" s="38">
        <v>204</v>
      </c>
      <c r="J26" s="34">
        <v>165</v>
      </c>
      <c r="K26" s="35">
        <v>369</v>
      </c>
      <c r="L26" s="36">
        <v>412</v>
      </c>
      <c r="M26" s="37">
        <v>0.89563106796116509</v>
      </c>
    </row>
    <row r="27" spans="1:13" x14ac:dyDescent="0.3">
      <c r="A27" s="13" t="s">
        <v>33</v>
      </c>
      <c r="B27" s="38">
        <v>1</v>
      </c>
      <c r="C27" s="38">
        <v>48</v>
      </c>
      <c r="D27" s="38">
        <v>0</v>
      </c>
      <c r="E27" s="38">
        <v>1</v>
      </c>
      <c r="F27" s="34">
        <v>19</v>
      </c>
      <c r="G27" s="34">
        <v>57</v>
      </c>
      <c r="H27" s="34">
        <v>1</v>
      </c>
      <c r="I27" s="38">
        <v>50</v>
      </c>
      <c r="J27" s="34">
        <v>77</v>
      </c>
      <c r="K27" s="35">
        <v>127</v>
      </c>
      <c r="L27" s="36">
        <v>156</v>
      </c>
      <c r="M27" s="37">
        <v>0.8141025641025641</v>
      </c>
    </row>
    <row r="28" spans="1:13" x14ac:dyDescent="0.3">
      <c r="A28" s="13" t="s">
        <v>34</v>
      </c>
      <c r="B28" s="38">
        <v>4</v>
      </c>
      <c r="C28" s="38">
        <v>132</v>
      </c>
      <c r="D28" s="38">
        <v>5</v>
      </c>
      <c r="E28" s="38">
        <v>4</v>
      </c>
      <c r="F28" s="34">
        <v>3</v>
      </c>
      <c r="G28" s="34">
        <v>134</v>
      </c>
      <c r="H28" s="34">
        <v>1</v>
      </c>
      <c r="I28" s="38">
        <v>145</v>
      </c>
      <c r="J28" s="34">
        <v>138</v>
      </c>
      <c r="K28" s="35">
        <v>283</v>
      </c>
      <c r="L28" s="36">
        <v>315</v>
      </c>
      <c r="M28" s="37">
        <v>0.89841269841269844</v>
      </c>
    </row>
    <row r="29" spans="1:13" x14ac:dyDescent="0.3">
      <c r="A29" s="13" t="s">
        <v>35</v>
      </c>
      <c r="B29" s="38">
        <v>4</v>
      </c>
      <c r="C29" s="38">
        <v>48</v>
      </c>
      <c r="D29" s="38">
        <v>0</v>
      </c>
      <c r="E29" s="38">
        <v>0</v>
      </c>
      <c r="F29" s="34">
        <v>0</v>
      </c>
      <c r="G29" s="34">
        <v>45</v>
      </c>
      <c r="H29" s="34">
        <v>0</v>
      </c>
      <c r="I29" s="38">
        <v>52</v>
      </c>
      <c r="J29" s="34">
        <v>45</v>
      </c>
      <c r="K29" s="35">
        <v>97</v>
      </c>
      <c r="L29" s="36">
        <v>136</v>
      </c>
      <c r="M29" s="37">
        <v>0.71323529411764708</v>
      </c>
    </row>
    <row r="30" spans="1:13" x14ac:dyDescent="0.3">
      <c r="A30" s="13" t="s">
        <v>36</v>
      </c>
      <c r="B30" s="38">
        <v>0</v>
      </c>
      <c r="C30" s="38">
        <v>51</v>
      </c>
      <c r="D30" s="38">
        <v>0</v>
      </c>
      <c r="E30" s="38">
        <v>0</v>
      </c>
      <c r="F30" s="34">
        <v>0</v>
      </c>
      <c r="G30" s="34">
        <v>101</v>
      </c>
      <c r="H30" s="34">
        <v>0</v>
      </c>
      <c r="I30" s="38">
        <v>51</v>
      </c>
      <c r="J30" s="34">
        <v>101</v>
      </c>
      <c r="K30" s="35">
        <v>152</v>
      </c>
      <c r="L30" s="36">
        <v>184</v>
      </c>
      <c r="M30" s="37">
        <v>0.82608695652173914</v>
      </c>
    </row>
    <row r="31" spans="1:13" x14ac:dyDescent="0.3">
      <c r="A31" s="13" t="s">
        <v>37</v>
      </c>
      <c r="B31" s="38">
        <v>0</v>
      </c>
      <c r="C31" s="38">
        <v>100</v>
      </c>
      <c r="D31" s="38">
        <v>1</v>
      </c>
      <c r="E31" s="38">
        <v>1</v>
      </c>
      <c r="F31" s="34">
        <v>2</v>
      </c>
      <c r="G31" s="34">
        <v>85</v>
      </c>
      <c r="H31" s="34">
        <v>1</v>
      </c>
      <c r="I31" s="38">
        <v>102</v>
      </c>
      <c r="J31" s="34">
        <v>88</v>
      </c>
      <c r="K31" s="35">
        <v>190</v>
      </c>
      <c r="L31" s="36">
        <v>226</v>
      </c>
      <c r="M31" s="37">
        <v>0.84070796460176989</v>
      </c>
    </row>
    <row r="32" spans="1:13" x14ac:dyDescent="0.3">
      <c r="A32" s="13" t="s">
        <v>38</v>
      </c>
      <c r="B32" s="38">
        <v>2</v>
      </c>
      <c r="C32" s="38">
        <v>115</v>
      </c>
      <c r="D32" s="38">
        <v>33</v>
      </c>
      <c r="E32" s="38">
        <v>21</v>
      </c>
      <c r="F32" s="34">
        <v>14</v>
      </c>
      <c r="G32" s="34">
        <v>64</v>
      </c>
      <c r="H32" s="34">
        <v>0</v>
      </c>
      <c r="I32" s="38">
        <v>171</v>
      </c>
      <c r="J32" s="34">
        <v>78</v>
      </c>
      <c r="K32" s="35">
        <v>249</v>
      </c>
      <c r="L32" s="36">
        <v>303</v>
      </c>
      <c r="M32" s="37">
        <v>0.82178217821782173</v>
      </c>
    </row>
    <row r="33" spans="1:13" x14ac:dyDescent="0.3">
      <c r="A33" s="13" t="s">
        <v>39</v>
      </c>
      <c r="B33" s="38">
        <v>1</v>
      </c>
      <c r="C33" s="38">
        <v>81</v>
      </c>
      <c r="D33" s="38">
        <v>1</v>
      </c>
      <c r="E33" s="38">
        <v>2</v>
      </c>
      <c r="F33" s="34">
        <v>5</v>
      </c>
      <c r="G33" s="34">
        <v>99</v>
      </c>
      <c r="H33" s="34">
        <v>0</v>
      </c>
      <c r="I33" s="38">
        <v>85</v>
      </c>
      <c r="J33" s="34">
        <v>104</v>
      </c>
      <c r="K33" s="35">
        <v>189</v>
      </c>
      <c r="L33" s="36">
        <v>251</v>
      </c>
      <c r="M33" s="37">
        <v>0.75298804780876494</v>
      </c>
    </row>
    <row r="34" spans="1:13" x14ac:dyDescent="0.3">
      <c r="A34" s="13" t="s">
        <v>40</v>
      </c>
      <c r="B34" s="38">
        <v>2</v>
      </c>
      <c r="C34" s="38">
        <v>68</v>
      </c>
      <c r="D34" s="38">
        <v>5</v>
      </c>
      <c r="E34" s="38">
        <v>0</v>
      </c>
      <c r="F34" s="34">
        <v>17</v>
      </c>
      <c r="G34" s="34">
        <v>11</v>
      </c>
      <c r="H34" s="34">
        <v>1</v>
      </c>
      <c r="I34" s="38">
        <v>75</v>
      </c>
      <c r="J34" s="34">
        <v>29</v>
      </c>
      <c r="K34" s="35">
        <v>104</v>
      </c>
      <c r="L34" s="36">
        <v>141</v>
      </c>
      <c r="M34" s="37">
        <v>0.73758865248226946</v>
      </c>
    </row>
    <row r="35" spans="1:13" x14ac:dyDescent="0.3">
      <c r="A35" s="13" t="s">
        <v>41</v>
      </c>
      <c r="B35" s="38">
        <v>0</v>
      </c>
      <c r="C35" s="38">
        <v>66</v>
      </c>
      <c r="D35" s="38">
        <v>0</v>
      </c>
      <c r="E35" s="38">
        <v>0</v>
      </c>
      <c r="F35" s="34">
        <v>1</v>
      </c>
      <c r="G35" s="34">
        <v>100</v>
      </c>
      <c r="H35" s="34">
        <v>0</v>
      </c>
      <c r="I35" s="38">
        <v>66</v>
      </c>
      <c r="J35" s="34">
        <v>101</v>
      </c>
      <c r="K35" s="35">
        <v>167</v>
      </c>
      <c r="L35" s="36">
        <v>212</v>
      </c>
      <c r="M35" s="37">
        <v>0.78773584905660377</v>
      </c>
    </row>
    <row r="36" spans="1:13" x14ac:dyDescent="0.3">
      <c r="A36" s="13" t="s">
        <v>42</v>
      </c>
      <c r="B36" s="38">
        <v>1</v>
      </c>
      <c r="C36" s="38">
        <v>55</v>
      </c>
      <c r="D36" s="38">
        <v>0</v>
      </c>
      <c r="E36" s="38">
        <v>0</v>
      </c>
      <c r="F36" s="34">
        <v>28</v>
      </c>
      <c r="G36" s="34">
        <v>15</v>
      </c>
      <c r="H36" s="34">
        <v>0</v>
      </c>
      <c r="I36" s="38">
        <v>56</v>
      </c>
      <c r="J36" s="34">
        <v>43</v>
      </c>
      <c r="K36" s="35">
        <v>99</v>
      </c>
      <c r="L36" s="36">
        <v>120</v>
      </c>
      <c r="M36" s="37">
        <v>0.82499999999999996</v>
      </c>
    </row>
    <row r="37" spans="1:13" x14ac:dyDescent="0.3">
      <c r="A37" s="13" t="s">
        <v>43</v>
      </c>
      <c r="B37" s="38">
        <v>4</v>
      </c>
      <c r="C37" s="38">
        <v>62</v>
      </c>
      <c r="D37" s="38">
        <v>0</v>
      </c>
      <c r="E37" s="38">
        <v>0</v>
      </c>
      <c r="F37" s="34">
        <v>29</v>
      </c>
      <c r="G37" s="34">
        <v>57</v>
      </c>
      <c r="H37" s="34">
        <v>1</v>
      </c>
      <c r="I37" s="38">
        <v>66</v>
      </c>
      <c r="J37" s="34">
        <v>87</v>
      </c>
      <c r="K37" s="35">
        <v>153</v>
      </c>
      <c r="L37" s="36">
        <v>172</v>
      </c>
      <c r="M37" s="37">
        <v>0.88953488372093026</v>
      </c>
    </row>
    <row r="38" spans="1:13" x14ac:dyDescent="0.3">
      <c r="A38" s="13" t="s">
        <v>44</v>
      </c>
      <c r="B38" s="38">
        <v>4</v>
      </c>
      <c r="C38" s="38">
        <v>88</v>
      </c>
      <c r="D38" s="38">
        <v>1</v>
      </c>
      <c r="E38" s="38">
        <v>2</v>
      </c>
      <c r="F38" s="34">
        <v>32</v>
      </c>
      <c r="G38" s="34">
        <v>134</v>
      </c>
      <c r="H38" s="34">
        <v>0</v>
      </c>
      <c r="I38" s="38">
        <v>95</v>
      </c>
      <c r="J38" s="34">
        <v>166</v>
      </c>
      <c r="K38" s="35">
        <v>261</v>
      </c>
      <c r="L38" s="36">
        <v>291</v>
      </c>
      <c r="M38" s="37">
        <v>0.89690721649484539</v>
      </c>
    </row>
    <row r="39" spans="1:13" x14ac:dyDescent="0.3">
      <c r="A39" s="13" t="s">
        <v>45</v>
      </c>
      <c r="B39" s="38">
        <v>1</v>
      </c>
      <c r="C39" s="38">
        <v>109</v>
      </c>
      <c r="D39" s="38">
        <v>2</v>
      </c>
      <c r="E39" s="38">
        <v>2</v>
      </c>
      <c r="F39" s="34">
        <v>46</v>
      </c>
      <c r="G39" s="34">
        <v>87</v>
      </c>
      <c r="H39" s="34">
        <v>0</v>
      </c>
      <c r="I39" s="38">
        <v>114</v>
      </c>
      <c r="J39" s="34">
        <v>133</v>
      </c>
      <c r="K39" s="35">
        <v>247</v>
      </c>
      <c r="L39" s="36">
        <v>299</v>
      </c>
      <c r="M39" s="37">
        <v>0.82608695652173914</v>
      </c>
    </row>
    <row r="40" spans="1:13" x14ac:dyDescent="0.3">
      <c r="A40" s="13" t="s">
        <v>46</v>
      </c>
      <c r="B40" s="38">
        <v>4</v>
      </c>
      <c r="C40" s="38">
        <v>115</v>
      </c>
      <c r="D40" s="38">
        <v>21</v>
      </c>
      <c r="E40" s="38">
        <v>1</v>
      </c>
      <c r="F40" s="34">
        <v>80</v>
      </c>
      <c r="G40" s="34">
        <v>47</v>
      </c>
      <c r="H40" s="34">
        <v>0</v>
      </c>
      <c r="I40" s="38">
        <v>141</v>
      </c>
      <c r="J40" s="34">
        <v>127</v>
      </c>
      <c r="K40" s="35">
        <v>268</v>
      </c>
      <c r="L40" s="36">
        <v>293</v>
      </c>
      <c r="M40" s="37">
        <v>0.91467576791808869</v>
      </c>
    </row>
    <row r="41" spans="1:13" x14ac:dyDescent="0.3">
      <c r="A41" s="13" t="s">
        <v>47</v>
      </c>
      <c r="B41" s="38">
        <v>2</v>
      </c>
      <c r="C41" s="38">
        <v>82</v>
      </c>
      <c r="D41" s="38">
        <v>0</v>
      </c>
      <c r="E41" s="38">
        <v>2</v>
      </c>
      <c r="F41" s="34">
        <v>6</v>
      </c>
      <c r="G41" s="34">
        <v>116</v>
      </c>
      <c r="H41" s="34">
        <v>0</v>
      </c>
      <c r="I41" s="38">
        <v>86</v>
      </c>
      <c r="J41" s="34">
        <v>122</v>
      </c>
      <c r="K41" s="35">
        <v>208</v>
      </c>
      <c r="L41" s="36">
        <v>218</v>
      </c>
      <c r="M41" s="37">
        <v>0.95412844036697253</v>
      </c>
    </row>
    <row r="42" spans="1:13" x14ac:dyDescent="0.3">
      <c r="A42" s="13" t="s">
        <v>48</v>
      </c>
      <c r="B42" s="38">
        <v>1</v>
      </c>
      <c r="C42" s="38">
        <v>106</v>
      </c>
      <c r="D42" s="38">
        <v>10</v>
      </c>
      <c r="E42" s="38">
        <v>6</v>
      </c>
      <c r="F42" s="34">
        <v>6</v>
      </c>
      <c r="G42" s="34">
        <v>79</v>
      </c>
      <c r="H42" s="34">
        <v>0</v>
      </c>
      <c r="I42" s="38">
        <v>123</v>
      </c>
      <c r="J42" s="34">
        <v>85</v>
      </c>
      <c r="K42" s="35">
        <v>208</v>
      </c>
      <c r="L42" s="36">
        <v>249</v>
      </c>
      <c r="M42" s="37">
        <v>0.83534136546184734</v>
      </c>
    </row>
    <row r="43" spans="1:13" x14ac:dyDescent="0.3">
      <c r="A43" s="13" t="s">
        <v>49</v>
      </c>
      <c r="B43" s="38">
        <v>4</v>
      </c>
      <c r="C43" s="38">
        <v>74</v>
      </c>
      <c r="D43" s="38">
        <v>0</v>
      </c>
      <c r="E43" s="38">
        <v>3</v>
      </c>
      <c r="F43" s="34">
        <v>54</v>
      </c>
      <c r="G43" s="34">
        <v>71</v>
      </c>
      <c r="H43" s="34">
        <v>0</v>
      </c>
      <c r="I43" s="38">
        <v>81</v>
      </c>
      <c r="J43" s="34">
        <v>125</v>
      </c>
      <c r="K43" s="35">
        <v>206</v>
      </c>
      <c r="L43" s="36">
        <v>226</v>
      </c>
      <c r="M43" s="37">
        <v>0.91150442477876104</v>
      </c>
    </row>
    <row r="44" spans="1:13" x14ac:dyDescent="0.3">
      <c r="A44" s="13" t="s">
        <v>50</v>
      </c>
      <c r="B44" s="38">
        <v>1</v>
      </c>
      <c r="C44" s="38">
        <v>49</v>
      </c>
      <c r="D44" s="38">
        <v>1</v>
      </c>
      <c r="E44" s="38">
        <v>1</v>
      </c>
      <c r="F44" s="34">
        <v>93</v>
      </c>
      <c r="G44" s="34">
        <v>37</v>
      </c>
      <c r="H44" s="34">
        <v>0</v>
      </c>
      <c r="I44" s="38">
        <v>52</v>
      </c>
      <c r="J44" s="34">
        <v>130</v>
      </c>
      <c r="K44" s="35">
        <v>182</v>
      </c>
      <c r="L44" s="36">
        <v>208</v>
      </c>
      <c r="M44" s="37">
        <v>0.875</v>
      </c>
    </row>
    <row r="45" spans="1:13" x14ac:dyDescent="0.3">
      <c r="A45" s="13" t="s">
        <v>51</v>
      </c>
      <c r="B45" s="38">
        <v>0</v>
      </c>
      <c r="C45" s="38">
        <v>99</v>
      </c>
      <c r="D45" s="38">
        <v>3</v>
      </c>
      <c r="E45" s="38">
        <v>4</v>
      </c>
      <c r="F45" s="34">
        <v>1</v>
      </c>
      <c r="G45" s="34">
        <v>74</v>
      </c>
      <c r="H45" s="34">
        <v>0</v>
      </c>
      <c r="I45" s="38">
        <v>106</v>
      </c>
      <c r="J45" s="34">
        <v>75</v>
      </c>
      <c r="K45" s="35">
        <v>181</v>
      </c>
      <c r="L45" s="36">
        <v>280</v>
      </c>
      <c r="M45" s="37">
        <v>0.64642857142857146</v>
      </c>
    </row>
    <row r="46" spans="1:13" x14ac:dyDescent="0.3">
      <c r="A46" s="13" t="s">
        <v>52</v>
      </c>
      <c r="B46" s="38">
        <v>4</v>
      </c>
      <c r="C46" s="38">
        <v>67</v>
      </c>
      <c r="D46" s="38">
        <v>4</v>
      </c>
      <c r="E46" s="38">
        <v>0</v>
      </c>
      <c r="F46" s="34">
        <v>12</v>
      </c>
      <c r="G46" s="34">
        <v>13</v>
      </c>
      <c r="H46" s="34">
        <v>0</v>
      </c>
      <c r="I46" s="38">
        <v>75</v>
      </c>
      <c r="J46" s="34">
        <v>25</v>
      </c>
      <c r="K46" s="35">
        <v>100</v>
      </c>
      <c r="L46" s="36">
        <v>98</v>
      </c>
      <c r="M46" s="37">
        <v>1.0204081632653061</v>
      </c>
    </row>
    <row r="47" spans="1:13" x14ac:dyDescent="0.3">
      <c r="A47" s="13" t="s">
        <v>53</v>
      </c>
      <c r="B47" s="38">
        <v>3</v>
      </c>
      <c r="C47" s="38">
        <v>104</v>
      </c>
      <c r="D47" s="38">
        <v>0</v>
      </c>
      <c r="E47" s="38">
        <v>2</v>
      </c>
      <c r="F47" s="34">
        <v>60</v>
      </c>
      <c r="G47" s="34">
        <v>84</v>
      </c>
      <c r="H47" s="34">
        <v>0</v>
      </c>
      <c r="I47" s="38">
        <v>109</v>
      </c>
      <c r="J47" s="34">
        <v>144</v>
      </c>
      <c r="K47" s="35">
        <v>253</v>
      </c>
      <c r="L47" s="36">
        <v>319</v>
      </c>
      <c r="M47" s="37">
        <v>0.7931034482758621</v>
      </c>
    </row>
    <row r="48" spans="1:13" x14ac:dyDescent="0.3">
      <c r="A48" s="13" t="s">
        <v>54</v>
      </c>
      <c r="B48" s="38">
        <v>5</v>
      </c>
      <c r="C48" s="38">
        <v>89</v>
      </c>
      <c r="D48" s="38">
        <v>1</v>
      </c>
      <c r="E48" s="38">
        <v>0</v>
      </c>
      <c r="F48" s="34">
        <v>38</v>
      </c>
      <c r="G48" s="34">
        <v>96</v>
      </c>
      <c r="H48" s="34">
        <v>1</v>
      </c>
      <c r="I48" s="38">
        <v>95</v>
      </c>
      <c r="J48" s="34">
        <v>135</v>
      </c>
      <c r="K48" s="35">
        <v>230</v>
      </c>
      <c r="L48" s="36">
        <v>283</v>
      </c>
      <c r="M48" s="37">
        <v>0.8127208480565371</v>
      </c>
    </row>
    <row r="49" spans="1:13" x14ac:dyDescent="0.3">
      <c r="A49" s="13" t="s">
        <v>55</v>
      </c>
      <c r="B49" s="38">
        <v>2</v>
      </c>
      <c r="C49" s="38">
        <v>62</v>
      </c>
      <c r="D49" s="38">
        <v>0</v>
      </c>
      <c r="E49" s="38">
        <v>1</v>
      </c>
      <c r="F49" s="34">
        <v>9</v>
      </c>
      <c r="G49" s="34">
        <v>82</v>
      </c>
      <c r="H49" s="34">
        <v>1</v>
      </c>
      <c r="I49" s="38">
        <v>65</v>
      </c>
      <c r="J49" s="34">
        <v>92</v>
      </c>
      <c r="K49" s="35">
        <v>157</v>
      </c>
      <c r="L49" s="36">
        <v>180</v>
      </c>
      <c r="M49" s="37">
        <v>0.87222222222222223</v>
      </c>
    </row>
    <row r="50" spans="1:13" x14ac:dyDescent="0.3">
      <c r="A50" s="13" t="s">
        <v>56</v>
      </c>
      <c r="B50" s="38">
        <v>2</v>
      </c>
      <c r="C50" s="38">
        <v>77</v>
      </c>
      <c r="D50" s="38">
        <v>1</v>
      </c>
      <c r="E50" s="38">
        <v>1</v>
      </c>
      <c r="F50" s="34">
        <v>4</v>
      </c>
      <c r="G50" s="34">
        <v>54</v>
      </c>
      <c r="H50" s="34">
        <v>1</v>
      </c>
      <c r="I50" s="38">
        <v>81</v>
      </c>
      <c r="J50" s="34">
        <v>59</v>
      </c>
      <c r="K50" s="35">
        <v>140</v>
      </c>
      <c r="L50" s="36">
        <v>138</v>
      </c>
      <c r="M50" s="37">
        <v>1.0144927536231885</v>
      </c>
    </row>
    <row r="51" spans="1:13" x14ac:dyDescent="0.3">
      <c r="A51" s="13" t="s">
        <v>57</v>
      </c>
      <c r="B51" s="38">
        <v>1</v>
      </c>
      <c r="C51" s="38">
        <v>93</v>
      </c>
      <c r="D51" s="38">
        <v>4</v>
      </c>
      <c r="E51" s="38">
        <v>7</v>
      </c>
      <c r="F51" s="34">
        <v>5</v>
      </c>
      <c r="G51" s="34">
        <v>76</v>
      </c>
      <c r="H51" s="34">
        <v>0</v>
      </c>
      <c r="I51" s="38">
        <v>105</v>
      </c>
      <c r="J51" s="34">
        <v>81</v>
      </c>
      <c r="K51" s="35">
        <v>186</v>
      </c>
      <c r="L51" s="36">
        <v>271</v>
      </c>
      <c r="M51" s="37">
        <v>0.68634686346863472</v>
      </c>
    </row>
    <row r="52" spans="1:13" x14ac:dyDescent="0.3">
      <c r="A52" s="13" t="s">
        <v>58</v>
      </c>
      <c r="B52" s="38">
        <v>1</v>
      </c>
      <c r="C52" s="38">
        <v>49</v>
      </c>
      <c r="D52" s="38">
        <v>8</v>
      </c>
      <c r="E52" s="38">
        <v>0</v>
      </c>
      <c r="F52" s="34">
        <v>24</v>
      </c>
      <c r="G52" s="34">
        <v>31</v>
      </c>
      <c r="H52" s="34">
        <v>0</v>
      </c>
      <c r="I52" s="38">
        <v>58</v>
      </c>
      <c r="J52" s="34">
        <v>55</v>
      </c>
      <c r="K52" s="35">
        <v>113</v>
      </c>
      <c r="L52" s="36">
        <v>144</v>
      </c>
      <c r="M52" s="37">
        <v>0.78472222222222221</v>
      </c>
    </row>
    <row r="53" spans="1:13" x14ac:dyDescent="0.3">
      <c r="A53" s="13" t="s">
        <v>59</v>
      </c>
      <c r="B53" s="38">
        <v>3</v>
      </c>
      <c r="C53" s="38">
        <v>85</v>
      </c>
      <c r="D53" s="38">
        <v>0</v>
      </c>
      <c r="E53" s="38">
        <v>0</v>
      </c>
      <c r="F53" s="34">
        <v>3</v>
      </c>
      <c r="G53" s="34">
        <v>80</v>
      </c>
      <c r="H53" s="34">
        <v>0</v>
      </c>
      <c r="I53" s="38">
        <v>88</v>
      </c>
      <c r="J53" s="34">
        <v>83</v>
      </c>
      <c r="K53" s="35">
        <v>171</v>
      </c>
      <c r="L53" s="36">
        <v>215</v>
      </c>
      <c r="M53" s="37">
        <v>0.79534883720930227</v>
      </c>
    </row>
    <row r="54" spans="1:13" x14ac:dyDescent="0.3">
      <c r="A54" s="13" t="s">
        <v>60</v>
      </c>
      <c r="B54" s="38">
        <v>7</v>
      </c>
      <c r="C54" s="38">
        <v>83</v>
      </c>
      <c r="D54" s="38">
        <v>20</v>
      </c>
      <c r="E54" s="38">
        <v>0</v>
      </c>
      <c r="F54" s="34">
        <v>36</v>
      </c>
      <c r="G54" s="34">
        <v>42</v>
      </c>
      <c r="H54" s="34">
        <v>1</v>
      </c>
      <c r="I54" s="38">
        <v>110</v>
      </c>
      <c r="J54" s="34">
        <v>79</v>
      </c>
      <c r="K54" s="35">
        <v>189</v>
      </c>
      <c r="L54" s="36">
        <v>246</v>
      </c>
      <c r="M54" s="37">
        <v>0.76829268292682928</v>
      </c>
    </row>
    <row r="55" spans="1:13" x14ac:dyDescent="0.3">
      <c r="A55" s="13" t="s">
        <v>61</v>
      </c>
      <c r="B55" s="38">
        <v>2</v>
      </c>
      <c r="C55" s="38">
        <v>108</v>
      </c>
      <c r="D55" s="38">
        <v>0</v>
      </c>
      <c r="E55" s="38">
        <v>2</v>
      </c>
      <c r="F55" s="34">
        <v>0</v>
      </c>
      <c r="G55" s="34">
        <v>199</v>
      </c>
      <c r="H55" s="34">
        <v>1</v>
      </c>
      <c r="I55" s="38">
        <v>112</v>
      </c>
      <c r="J55" s="34">
        <v>200</v>
      </c>
      <c r="K55" s="35">
        <v>312</v>
      </c>
      <c r="L55" s="36">
        <v>392</v>
      </c>
      <c r="M55" s="37">
        <v>0.79591836734693877</v>
      </c>
    </row>
    <row r="56" spans="1:13" x14ac:dyDescent="0.3">
      <c r="A56" s="13" t="s">
        <v>62</v>
      </c>
      <c r="B56" s="38">
        <v>0</v>
      </c>
      <c r="C56" s="38">
        <v>109</v>
      </c>
      <c r="D56" s="38">
        <v>1</v>
      </c>
      <c r="E56" s="38">
        <v>3</v>
      </c>
      <c r="F56" s="34">
        <v>6</v>
      </c>
      <c r="G56" s="34">
        <v>135</v>
      </c>
      <c r="H56" s="34">
        <v>1</v>
      </c>
      <c r="I56" s="38">
        <v>113</v>
      </c>
      <c r="J56" s="34">
        <v>142</v>
      </c>
      <c r="K56" s="35">
        <v>255</v>
      </c>
      <c r="L56" s="36">
        <v>332</v>
      </c>
      <c r="M56" s="37">
        <v>0.76807228915662651</v>
      </c>
    </row>
    <row r="57" spans="1:13" x14ac:dyDescent="0.3">
      <c r="A57" s="13" t="s">
        <v>63</v>
      </c>
      <c r="B57" s="38">
        <v>4</v>
      </c>
      <c r="C57" s="38">
        <v>71</v>
      </c>
      <c r="D57" s="38">
        <v>15</v>
      </c>
      <c r="E57" s="38">
        <v>0</v>
      </c>
      <c r="F57" s="34">
        <v>4</v>
      </c>
      <c r="G57" s="34">
        <v>36</v>
      </c>
      <c r="H57" s="34">
        <v>2</v>
      </c>
      <c r="I57" s="38">
        <v>90</v>
      </c>
      <c r="J57" s="34">
        <v>42</v>
      </c>
      <c r="K57" s="35">
        <v>132</v>
      </c>
      <c r="L57" s="36">
        <v>154</v>
      </c>
      <c r="M57" s="37">
        <v>0.8571428571428571</v>
      </c>
    </row>
    <row r="58" spans="1:13" x14ac:dyDescent="0.3">
      <c r="A58" s="13" t="s">
        <v>64</v>
      </c>
      <c r="B58" s="38">
        <v>2</v>
      </c>
      <c r="C58" s="38">
        <v>124</v>
      </c>
      <c r="D58" s="38">
        <v>11</v>
      </c>
      <c r="E58" s="38">
        <v>6</v>
      </c>
      <c r="F58" s="34">
        <v>36</v>
      </c>
      <c r="G58" s="34">
        <v>195</v>
      </c>
      <c r="H58" s="34">
        <v>2</v>
      </c>
      <c r="I58" s="38">
        <v>143</v>
      </c>
      <c r="J58" s="34">
        <v>233</v>
      </c>
      <c r="K58" s="35">
        <v>376</v>
      </c>
      <c r="L58" s="36">
        <v>463</v>
      </c>
      <c r="M58" s="37">
        <v>0.81209503239740821</v>
      </c>
    </row>
    <row r="59" spans="1:13" x14ac:dyDescent="0.3">
      <c r="A59" s="13" t="s">
        <v>65</v>
      </c>
      <c r="B59" s="38">
        <v>2</v>
      </c>
      <c r="C59" s="38">
        <v>136</v>
      </c>
      <c r="D59" s="38">
        <v>0</v>
      </c>
      <c r="E59" s="38">
        <v>0</v>
      </c>
      <c r="F59" s="34">
        <v>1</v>
      </c>
      <c r="G59" s="34">
        <v>183</v>
      </c>
      <c r="H59" s="34">
        <v>1</v>
      </c>
      <c r="I59" s="38">
        <v>138</v>
      </c>
      <c r="J59" s="34">
        <v>185</v>
      </c>
      <c r="K59" s="35">
        <v>323</v>
      </c>
      <c r="L59" s="36">
        <v>395</v>
      </c>
      <c r="M59" s="37">
        <v>0.8177215189873418</v>
      </c>
    </row>
    <row r="60" spans="1:13" x14ac:dyDescent="0.3">
      <c r="A60" s="13" t="s">
        <v>66</v>
      </c>
      <c r="B60" s="38">
        <v>3</v>
      </c>
      <c r="C60" s="38">
        <v>45</v>
      </c>
      <c r="D60" s="38">
        <v>4</v>
      </c>
      <c r="E60" s="38">
        <v>0</v>
      </c>
      <c r="F60" s="34">
        <v>16</v>
      </c>
      <c r="G60" s="34">
        <v>55</v>
      </c>
      <c r="H60" s="34">
        <v>1</v>
      </c>
      <c r="I60" s="38">
        <v>52</v>
      </c>
      <c r="J60" s="34">
        <v>72</v>
      </c>
      <c r="K60" s="35">
        <v>124</v>
      </c>
      <c r="L60" s="36">
        <v>142</v>
      </c>
      <c r="M60" s="37">
        <v>0.87323943661971826</v>
      </c>
    </row>
    <row r="61" spans="1:13" x14ac:dyDescent="0.3">
      <c r="A61" s="13" t="s">
        <v>67</v>
      </c>
      <c r="B61" s="38">
        <v>0</v>
      </c>
      <c r="C61" s="38">
        <v>113</v>
      </c>
      <c r="D61" s="38">
        <v>2</v>
      </c>
      <c r="E61" s="38">
        <v>4</v>
      </c>
      <c r="F61" s="34">
        <v>92</v>
      </c>
      <c r="G61" s="34">
        <v>61</v>
      </c>
      <c r="H61" s="34">
        <v>0</v>
      </c>
      <c r="I61" s="38">
        <v>119</v>
      </c>
      <c r="J61" s="34">
        <v>153</v>
      </c>
      <c r="K61" s="35">
        <v>272</v>
      </c>
      <c r="L61" s="36">
        <v>316</v>
      </c>
      <c r="M61" s="37">
        <v>0.86075949367088611</v>
      </c>
    </row>
    <row r="62" spans="1:13" x14ac:dyDescent="0.3">
      <c r="A62" s="13" t="s">
        <v>68</v>
      </c>
      <c r="B62" s="38">
        <v>1</v>
      </c>
      <c r="C62" s="38">
        <v>38</v>
      </c>
      <c r="D62" s="38">
        <v>18</v>
      </c>
      <c r="E62" s="38">
        <v>7</v>
      </c>
      <c r="F62" s="34">
        <v>0</v>
      </c>
      <c r="G62" s="34">
        <v>8</v>
      </c>
      <c r="H62" s="34">
        <v>0</v>
      </c>
      <c r="I62" s="38">
        <v>64</v>
      </c>
      <c r="J62" s="34">
        <v>8</v>
      </c>
      <c r="K62" s="35">
        <v>72</v>
      </c>
      <c r="L62" s="36">
        <v>84</v>
      </c>
      <c r="M62" s="37">
        <v>0.8571428571428571</v>
      </c>
    </row>
    <row r="63" spans="1:13" x14ac:dyDescent="0.3">
      <c r="A63" s="13" t="s">
        <v>69</v>
      </c>
      <c r="B63" s="38">
        <v>3</v>
      </c>
      <c r="C63" s="38">
        <v>63</v>
      </c>
      <c r="D63" s="38">
        <v>10</v>
      </c>
      <c r="E63" s="38">
        <v>4</v>
      </c>
      <c r="F63" s="34">
        <v>0</v>
      </c>
      <c r="G63" s="34">
        <v>16</v>
      </c>
      <c r="H63" s="34">
        <v>0</v>
      </c>
      <c r="I63" s="38">
        <v>80</v>
      </c>
      <c r="J63" s="34">
        <v>16</v>
      </c>
      <c r="K63" s="35">
        <v>96</v>
      </c>
      <c r="L63" s="36">
        <v>100</v>
      </c>
      <c r="M63" s="37">
        <v>0.96</v>
      </c>
    </row>
    <row r="64" spans="1:13" x14ac:dyDescent="0.3">
      <c r="A64" s="13" t="s">
        <v>70</v>
      </c>
      <c r="B64" s="38">
        <v>4</v>
      </c>
      <c r="C64" s="38">
        <v>102</v>
      </c>
      <c r="D64" s="38">
        <v>6</v>
      </c>
      <c r="E64" s="38">
        <v>0</v>
      </c>
      <c r="F64" s="34">
        <v>0</v>
      </c>
      <c r="G64" s="34">
        <v>16</v>
      </c>
      <c r="H64" s="34">
        <v>0</v>
      </c>
      <c r="I64" s="38">
        <v>112</v>
      </c>
      <c r="J64" s="34">
        <v>16</v>
      </c>
      <c r="K64" s="35">
        <v>128</v>
      </c>
      <c r="L64" s="36">
        <v>136</v>
      </c>
      <c r="M64" s="37">
        <v>0.94117647058823528</v>
      </c>
    </row>
    <row r="65" spans="1:13" x14ac:dyDescent="0.3">
      <c r="A65" s="13" t="s">
        <v>71</v>
      </c>
      <c r="B65" s="38">
        <v>3</v>
      </c>
      <c r="C65" s="38">
        <v>81</v>
      </c>
      <c r="D65" s="38">
        <v>7</v>
      </c>
      <c r="E65" s="38">
        <v>5</v>
      </c>
      <c r="F65" s="34">
        <v>0</v>
      </c>
      <c r="G65" s="34">
        <v>16</v>
      </c>
      <c r="H65" s="34">
        <v>0</v>
      </c>
      <c r="I65" s="38">
        <v>96</v>
      </c>
      <c r="J65" s="34">
        <v>16</v>
      </c>
      <c r="K65" s="35">
        <v>112</v>
      </c>
      <c r="L65" s="36">
        <v>124</v>
      </c>
      <c r="M65" s="37">
        <v>0.90322580645161288</v>
      </c>
    </row>
    <row r="66" spans="1:13" x14ac:dyDescent="0.3">
      <c r="A66" s="13" t="s">
        <v>72</v>
      </c>
      <c r="B66" s="38">
        <v>3</v>
      </c>
      <c r="C66" s="38">
        <v>49</v>
      </c>
      <c r="D66" s="38">
        <v>5</v>
      </c>
      <c r="E66" s="38">
        <v>3</v>
      </c>
      <c r="F66" s="34">
        <v>0</v>
      </c>
      <c r="G66" s="34">
        <v>25</v>
      </c>
      <c r="H66" s="34">
        <v>0</v>
      </c>
      <c r="I66" s="38">
        <v>60</v>
      </c>
      <c r="J66" s="34">
        <v>25</v>
      </c>
      <c r="K66" s="35">
        <v>85</v>
      </c>
      <c r="L66" s="36">
        <v>87</v>
      </c>
      <c r="M66" s="37">
        <v>0.97701149425287359</v>
      </c>
    </row>
    <row r="67" spans="1:13" x14ac:dyDescent="0.3">
      <c r="A67" s="13" t="s">
        <v>73</v>
      </c>
      <c r="B67" s="38">
        <v>7</v>
      </c>
      <c r="C67" s="38">
        <v>103</v>
      </c>
      <c r="D67" s="38">
        <v>16</v>
      </c>
      <c r="E67" s="38">
        <v>4</v>
      </c>
      <c r="F67" s="34">
        <v>1</v>
      </c>
      <c r="G67" s="34">
        <v>67</v>
      </c>
      <c r="H67" s="34">
        <v>0</v>
      </c>
      <c r="I67" s="38">
        <v>130</v>
      </c>
      <c r="J67" s="34">
        <v>68</v>
      </c>
      <c r="K67" s="35">
        <v>198</v>
      </c>
      <c r="L67" s="36">
        <v>204</v>
      </c>
      <c r="M67" s="37">
        <v>0.97058823529411764</v>
      </c>
    </row>
    <row r="68" spans="1:13" x14ac:dyDescent="0.3">
      <c r="A68" s="13" t="s">
        <v>74</v>
      </c>
      <c r="B68" s="38">
        <v>1</v>
      </c>
      <c r="C68" s="38">
        <v>71</v>
      </c>
      <c r="D68" s="38">
        <v>16</v>
      </c>
      <c r="E68" s="38">
        <v>1</v>
      </c>
      <c r="F68" s="34">
        <v>0</v>
      </c>
      <c r="G68" s="34">
        <v>65</v>
      </c>
      <c r="H68" s="34">
        <v>0</v>
      </c>
      <c r="I68" s="38">
        <v>89</v>
      </c>
      <c r="J68" s="34">
        <v>65</v>
      </c>
      <c r="K68" s="35">
        <v>154</v>
      </c>
      <c r="L68" s="36">
        <v>159</v>
      </c>
      <c r="M68" s="37">
        <v>0.96855345911949686</v>
      </c>
    </row>
    <row r="69" spans="1:13" x14ac:dyDescent="0.3">
      <c r="A69" s="13" t="s">
        <v>75</v>
      </c>
      <c r="B69" s="38">
        <v>5</v>
      </c>
      <c r="C69" s="38">
        <v>62</v>
      </c>
      <c r="D69" s="38">
        <v>7</v>
      </c>
      <c r="E69" s="38">
        <v>9</v>
      </c>
      <c r="F69" s="34">
        <v>1</v>
      </c>
      <c r="G69" s="34">
        <v>9</v>
      </c>
      <c r="H69" s="34">
        <v>0</v>
      </c>
      <c r="I69" s="38">
        <v>83</v>
      </c>
      <c r="J69" s="34">
        <v>10</v>
      </c>
      <c r="K69" s="35">
        <v>93</v>
      </c>
      <c r="L69" s="36">
        <v>94</v>
      </c>
      <c r="M69" s="37">
        <v>0.98936170212765961</v>
      </c>
    </row>
    <row r="70" spans="1:13" x14ac:dyDescent="0.3">
      <c r="A70" s="13" t="s">
        <v>76</v>
      </c>
      <c r="B70" s="38">
        <v>0</v>
      </c>
      <c r="C70" s="38">
        <v>68</v>
      </c>
      <c r="D70" s="38">
        <v>3</v>
      </c>
      <c r="E70" s="38">
        <v>2</v>
      </c>
      <c r="F70" s="34">
        <v>1</v>
      </c>
      <c r="G70" s="34">
        <v>114</v>
      </c>
      <c r="H70" s="34">
        <v>0</v>
      </c>
      <c r="I70" s="38">
        <v>73</v>
      </c>
      <c r="J70" s="34">
        <v>115</v>
      </c>
      <c r="K70" s="35">
        <v>188</v>
      </c>
      <c r="L70" s="36">
        <v>227</v>
      </c>
      <c r="M70" s="37">
        <v>0.82819383259911894</v>
      </c>
    </row>
    <row r="71" spans="1:13" x14ac:dyDescent="0.3">
      <c r="A71" s="13" t="s">
        <v>77</v>
      </c>
      <c r="B71" s="38">
        <v>4</v>
      </c>
      <c r="C71" s="38">
        <v>87</v>
      </c>
      <c r="D71" s="38">
        <v>1</v>
      </c>
      <c r="E71" s="38">
        <v>2</v>
      </c>
      <c r="F71" s="34">
        <v>45</v>
      </c>
      <c r="G71" s="34">
        <v>60</v>
      </c>
      <c r="H71" s="34">
        <v>0</v>
      </c>
      <c r="I71" s="38">
        <v>94</v>
      </c>
      <c r="J71" s="34">
        <v>105</v>
      </c>
      <c r="K71" s="35">
        <v>199</v>
      </c>
      <c r="L71" s="36">
        <v>261</v>
      </c>
      <c r="M71" s="37">
        <v>0.76245210727969348</v>
      </c>
    </row>
    <row r="72" spans="1:13" x14ac:dyDescent="0.3">
      <c r="A72" s="13" t="s">
        <v>78</v>
      </c>
      <c r="B72" s="38">
        <v>5</v>
      </c>
      <c r="C72" s="38">
        <v>103</v>
      </c>
      <c r="D72" s="38">
        <v>8</v>
      </c>
      <c r="E72" s="38">
        <v>8</v>
      </c>
      <c r="F72" s="34">
        <v>121</v>
      </c>
      <c r="G72" s="34">
        <v>55</v>
      </c>
      <c r="H72" s="34">
        <v>1</v>
      </c>
      <c r="I72" s="38">
        <v>124</v>
      </c>
      <c r="J72" s="34">
        <v>177</v>
      </c>
      <c r="K72" s="35">
        <v>301</v>
      </c>
      <c r="L72" s="36">
        <v>320</v>
      </c>
      <c r="M72" s="37">
        <v>0.94062500000000004</v>
      </c>
    </row>
    <row r="73" spans="1:13" x14ac:dyDescent="0.3">
      <c r="A73" s="13" t="s">
        <v>79</v>
      </c>
      <c r="B73" s="38">
        <v>2</v>
      </c>
      <c r="C73" s="38">
        <v>53</v>
      </c>
      <c r="D73" s="38">
        <v>7</v>
      </c>
      <c r="E73" s="38">
        <v>1</v>
      </c>
      <c r="F73" s="34">
        <v>22</v>
      </c>
      <c r="G73" s="34">
        <v>23</v>
      </c>
      <c r="H73" s="34">
        <v>1</v>
      </c>
      <c r="I73" s="38">
        <v>63</v>
      </c>
      <c r="J73" s="34">
        <v>46</v>
      </c>
      <c r="K73" s="35">
        <v>109</v>
      </c>
      <c r="L73" s="36">
        <v>125</v>
      </c>
      <c r="M73" s="37">
        <v>0.872</v>
      </c>
    </row>
    <row r="74" spans="1:13" x14ac:dyDescent="0.3">
      <c r="A74" s="13" t="s">
        <v>80</v>
      </c>
      <c r="B74" s="38">
        <v>5</v>
      </c>
      <c r="C74" s="38">
        <v>68</v>
      </c>
      <c r="D74" s="38">
        <v>1</v>
      </c>
      <c r="E74" s="38">
        <v>0</v>
      </c>
      <c r="F74" s="34">
        <v>40</v>
      </c>
      <c r="G74" s="34">
        <v>72</v>
      </c>
      <c r="H74" s="34">
        <v>0</v>
      </c>
      <c r="I74" s="38">
        <v>74</v>
      </c>
      <c r="J74" s="34">
        <v>112</v>
      </c>
      <c r="K74" s="35">
        <v>186</v>
      </c>
      <c r="L74" s="36">
        <v>217</v>
      </c>
      <c r="M74" s="37">
        <v>0.8571428571428571</v>
      </c>
    </row>
    <row r="75" spans="1:13" x14ac:dyDescent="0.3">
      <c r="A75" s="7" t="s">
        <v>148</v>
      </c>
      <c r="B75" s="24">
        <v>23</v>
      </c>
      <c r="C75" s="24">
        <v>477</v>
      </c>
      <c r="D75" s="24">
        <v>13</v>
      </c>
      <c r="E75" s="24">
        <v>19</v>
      </c>
      <c r="F75" s="26">
        <v>33</v>
      </c>
      <c r="G75" s="26">
        <v>89</v>
      </c>
      <c r="H75" s="26">
        <v>1</v>
      </c>
      <c r="I75" s="24">
        <v>532</v>
      </c>
      <c r="J75" s="26">
        <v>123</v>
      </c>
      <c r="K75" s="25">
        <v>655</v>
      </c>
      <c r="L75" s="28"/>
      <c r="M75" s="28"/>
    </row>
    <row r="76" spans="1:13" x14ac:dyDescent="0.3">
      <c r="A76" s="7" t="s">
        <v>106</v>
      </c>
      <c r="B76" s="184">
        <f>B77-B75</f>
        <v>174</v>
      </c>
      <c r="C76" s="184">
        <f t="shared" ref="C76:L76" si="0">C77-C75</f>
        <v>5818</v>
      </c>
      <c r="D76" s="184">
        <f t="shared" si="0"/>
        <v>366</v>
      </c>
      <c r="E76" s="184">
        <f t="shared" si="0"/>
        <v>159</v>
      </c>
      <c r="F76" s="185">
        <f t="shared" si="0"/>
        <v>1685</v>
      </c>
      <c r="G76" s="185">
        <f t="shared" si="0"/>
        <v>5245</v>
      </c>
      <c r="H76" s="185">
        <f t="shared" si="0"/>
        <v>24</v>
      </c>
      <c r="I76" s="184">
        <f t="shared" si="0"/>
        <v>6517</v>
      </c>
      <c r="J76" s="185">
        <f t="shared" si="0"/>
        <v>6954</v>
      </c>
      <c r="K76" s="186">
        <f t="shared" si="0"/>
        <v>13471</v>
      </c>
      <c r="L76" s="187">
        <f t="shared" si="0"/>
        <v>15912</v>
      </c>
      <c r="M76" s="29">
        <f>M77</f>
        <v>0.88775766716943183</v>
      </c>
    </row>
    <row r="77" spans="1:13" x14ac:dyDescent="0.3">
      <c r="A77" s="7" t="s">
        <v>105</v>
      </c>
      <c r="B77" s="184">
        <v>197</v>
      </c>
      <c r="C77" s="184">
        <v>6295</v>
      </c>
      <c r="D77" s="184">
        <v>379</v>
      </c>
      <c r="E77" s="184">
        <v>178</v>
      </c>
      <c r="F77" s="185">
        <v>1718</v>
      </c>
      <c r="G77" s="185">
        <v>5334</v>
      </c>
      <c r="H77" s="185">
        <v>25</v>
      </c>
      <c r="I77" s="184">
        <v>7049</v>
      </c>
      <c r="J77" s="185">
        <v>7077</v>
      </c>
      <c r="K77" s="186">
        <v>14126</v>
      </c>
      <c r="L77" s="187">
        <v>15912</v>
      </c>
      <c r="M77" s="29">
        <v>0.88775766716943183</v>
      </c>
    </row>
  </sheetData>
  <mergeCells count="6">
    <mergeCell ref="B3:C3"/>
    <mergeCell ref="I3:J3"/>
    <mergeCell ref="I4:K4"/>
    <mergeCell ref="L4:M4"/>
    <mergeCell ref="F4:H4"/>
    <mergeCell ref="B4:E4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77"/>
  <sheetViews>
    <sheetView workbookViewId="0">
      <selection activeCell="K5" sqref="K5"/>
    </sheetView>
  </sheetViews>
  <sheetFormatPr defaultRowHeight="14.5" x14ac:dyDescent="0.35"/>
  <cols>
    <col min="1" max="1" width="27.26953125" customWidth="1"/>
    <col min="2" max="2" width="11.26953125" customWidth="1"/>
    <col min="3" max="3" width="8.26953125" customWidth="1"/>
    <col min="4" max="4" width="6.1796875" customWidth="1"/>
    <col min="5" max="5" width="7.7265625" customWidth="1"/>
    <col min="6" max="6" width="13.26953125" customWidth="1"/>
    <col min="7" max="7" width="9.26953125" customWidth="1"/>
    <col min="8" max="8" width="6.81640625" customWidth="1"/>
  </cols>
  <sheetData>
    <row r="1" spans="1:8" ht="15.5" x14ac:dyDescent="0.35">
      <c r="A1" s="104" t="s">
        <v>151</v>
      </c>
      <c r="B1" s="101"/>
      <c r="C1" s="101"/>
      <c r="D1" s="101"/>
      <c r="E1" s="101"/>
      <c r="F1" s="47"/>
      <c r="G1" s="47"/>
      <c r="H1" s="47"/>
    </row>
    <row r="2" spans="1:8" ht="15.5" x14ac:dyDescent="0.35">
      <c r="A2" s="104" t="s">
        <v>152</v>
      </c>
      <c r="B2" s="101"/>
      <c r="C2" s="101"/>
      <c r="D2" s="101"/>
      <c r="E2" s="101"/>
      <c r="F2" s="47"/>
      <c r="G2" s="47"/>
      <c r="H2" s="47"/>
    </row>
    <row r="3" spans="1:8" ht="15.5" x14ac:dyDescent="0.35">
      <c r="A3" s="126" t="s">
        <v>107</v>
      </c>
      <c r="B3" s="102"/>
      <c r="C3" s="102"/>
      <c r="D3" s="102"/>
      <c r="E3" s="102"/>
      <c r="F3" s="52"/>
      <c r="G3" s="52"/>
      <c r="H3" s="52"/>
    </row>
    <row r="4" spans="1:8" x14ac:dyDescent="0.35">
      <c r="A4" s="100"/>
      <c r="B4" s="101"/>
      <c r="C4" s="101"/>
      <c r="D4" s="101"/>
      <c r="E4" s="101"/>
      <c r="F4" s="47"/>
      <c r="G4" s="47"/>
      <c r="H4" s="47"/>
    </row>
    <row r="5" spans="1:8" ht="39" x14ac:dyDescent="0.35">
      <c r="A5" s="103" t="s">
        <v>108</v>
      </c>
      <c r="B5" s="51" t="s">
        <v>102</v>
      </c>
      <c r="C5" s="51" t="s">
        <v>103</v>
      </c>
      <c r="D5" s="51" t="s">
        <v>111</v>
      </c>
      <c r="E5" s="51" t="s">
        <v>120</v>
      </c>
      <c r="F5" s="51" t="s">
        <v>153</v>
      </c>
      <c r="G5" s="51" t="s">
        <v>154</v>
      </c>
      <c r="H5" s="69" t="s">
        <v>105</v>
      </c>
    </row>
    <row r="6" spans="1:8" x14ac:dyDescent="0.35">
      <c r="A6" s="80" t="s">
        <v>12</v>
      </c>
      <c r="B6" s="53">
        <v>0</v>
      </c>
      <c r="C6" s="53">
        <v>31</v>
      </c>
      <c r="D6" s="53">
        <v>5</v>
      </c>
      <c r="E6" s="53">
        <v>1</v>
      </c>
      <c r="F6" s="53">
        <v>19</v>
      </c>
      <c r="G6" s="53">
        <v>0</v>
      </c>
      <c r="H6" s="50">
        <f>SUM(B6:G6)</f>
        <v>56</v>
      </c>
    </row>
    <row r="7" spans="1:8" x14ac:dyDescent="0.35">
      <c r="A7" s="80" t="s">
        <v>13</v>
      </c>
      <c r="B7" s="53">
        <v>0</v>
      </c>
      <c r="C7" s="53">
        <v>25</v>
      </c>
      <c r="D7" s="53">
        <v>0</v>
      </c>
      <c r="E7" s="53">
        <v>9</v>
      </c>
      <c r="F7" s="53">
        <v>6</v>
      </c>
      <c r="G7" s="53">
        <v>0</v>
      </c>
      <c r="H7" s="50">
        <f t="shared" ref="H7:H70" si="0">SUM(B7:G7)</f>
        <v>40</v>
      </c>
    </row>
    <row r="8" spans="1:8" x14ac:dyDescent="0.35">
      <c r="A8" s="80" t="s">
        <v>14</v>
      </c>
      <c r="B8" s="53">
        <v>0</v>
      </c>
      <c r="C8" s="53">
        <v>17</v>
      </c>
      <c r="D8" s="53">
        <v>0</v>
      </c>
      <c r="E8" s="53">
        <v>15</v>
      </c>
      <c r="F8" s="53">
        <v>1</v>
      </c>
      <c r="G8" s="53">
        <v>0</v>
      </c>
      <c r="H8" s="50">
        <f t="shared" si="0"/>
        <v>33</v>
      </c>
    </row>
    <row r="9" spans="1:8" x14ac:dyDescent="0.35">
      <c r="A9" s="80" t="s">
        <v>15</v>
      </c>
      <c r="B9" s="53">
        <v>0</v>
      </c>
      <c r="C9" s="53">
        <v>12</v>
      </c>
      <c r="D9" s="53">
        <v>1</v>
      </c>
      <c r="E9" s="53">
        <v>2</v>
      </c>
      <c r="F9" s="53">
        <v>7</v>
      </c>
      <c r="G9" s="53">
        <v>0</v>
      </c>
      <c r="H9" s="50">
        <f t="shared" si="0"/>
        <v>22</v>
      </c>
    </row>
    <row r="10" spans="1:8" x14ac:dyDescent="0.35">
      <c r="A10" s="80" t="s">
        <v>16</v>
      </c>
      <c r="B10" s="53">
        <v>0</v>
      </c>
      <c r="C10" s="53">
        <v>10</v>
      </c>
      <c r="D10" s="53">
        <v>0</v>
      </c>
      <c r="E10" s="53">
        <v>9</v>
      </c>
      <c r="F10" s="53">
        <v>2</v>
      </c>
      <c r="G10" s="53">
        <v>0</v>
      </c>
      <c r="H10" s="50">
        <f t="shared" si="0"/>
        <v>21</v>
      </c>
    </row>
    <row r="11" spans="1:8" x14ac:dyDescent="0.35">
      <c r="A11" s="80" t="s">
        <v>17</v>
      </c>
      <c r="B11" s="53">
        <v>2</v>
      </c>
      <c r="C11" s="53">
        <v>46</v>
      </c>
      <c r="D11" s="53">
        <v>5</v>
      </c>
      <c r="E11" s="53">
        <v>24</v>
      </c>
      <c r="F11" s="53">
        <v>9</v>
      </c>
      <c r="G11" s="53">
        <v>0</v>
      </c>
      <c r="H11" s="50">
        <f t="shared" si="0"/>
        <v>86</v>
      </c>
    </row>
    <row r="12" spans="1:8" x14ac:dyDescent="0.35">
      <c r="A12" s="80" t="s">
        <v>18</v>
      </c>
      <c r="B12" s="53">
        <v>4</v>
      </c>
      <c r="C12" s="53">
        <v>63</v>
      </c>
      <c r="D12" s="53">
        <v>0</v>
      </c>
      <c r="E12" s="53">
        <v>1</v>
      </c>
      <c r="F12" s="53">
        <v>11</v>
      </c>
      <c r="G12" s="53">
        <v>0</v>
      </c>
      <c r="H12" s="50">
        <f t="shared" si="0"/>
        <v>79</v>
      </c>
    </row>
    <row r="13" spans="1:8" x14ac:dyDescent="0.35">
      <c r="A13" s="80" t="s">
        <v>19</v>
      </c>
      <c r="B13" s="53">
        <v>0</v>
      </c>
      <c r="C13" s="53">
        <v>18</v>
      </c>
      <c r="D13" s="53">
        <v>0</v>
      </c>
      <c r="E13" s="53">
        <v>0</v>
      </c>
      <c r="F13" s="53">
        <v>10</v>
      </c>
      <c r="G13" s="53">
        <v>0</v>
      </c>
      <c r="H13" s="50">
        <f t="shared" si="0"/>
        <v>28</v>
      </c>
    </row>
    <row r="14" spans="1:8" x14ac:dyDescent="0.35">
      <c r="A14" s="80" t="s">
        <v>20</v>
      </c>
      <c r="B14" s="53">
        <v>2</v>
      </c>
      <c r="C14" s="53">
        <v>12</v>
      </c>
      <c r="D14" s="53">
        <v>0</v>
      </c>
      <c r="E14" s="53">
        <v>4</v>
      </c>
      <c r="F14" s="53">
        <v>3</v>
      </c>
      <c r="G14" s="53">
        <v>0</v>
      </c>
      <c r="H14" s="50">
        <f t="shared" si="0"/>
        <v>21</v>
      </c>
    </row>
    <row r="15" spans="1:8" x14ac:dyDescent="0.35">
      <c r="A15" s="80" t="s">
        <v>21</v>
      </c>
      <c r="B15" s="53">
        <v>0</v>
      </c>
      <c r="C15" s="53">
        <v>6</v>
      </c>
      <c r="D15" s="53">
        <v>0</v>
      </c>
      <c r="E15" s="53">
        <v>1</v>
      </c>
      <c r="F15" s="53">
        <v>0</v>
      </c>
      <c r="G15" s="53">
        <v>0</v>
      </c>
      <c r="H15" s="50">
        <f t="shared" si="0"/>
        <v>7</v>
      </c>
    </row>
    <row r="16" spans="1:8" x14ac:dyDescent="0.35">
      <c r="A16" s="80" t="s">
        <v>22</v>
      </c>
      <c r="B16" s="53">
        <v>3</v>
      </c>
      <c r="C16" s="53">
        <v>23</v>
      </c>
      <c r="D16" s="53">
        <v>0</v>
      </c>
      <c r="E16" s="53">
        <v>3</v>
      </c>
      <c r="F16" s="53">
        <v>7</v>
      </c>
      <c r="G16" s="53">
        <v>0</v>
      </c>
      <c r="H16" s="50">
        <f t="shared" si="0"/>
        <v>36</v>
      </c>
    </row>
    <row r="17" spans="1:8" x14ac:dyDescent="0.35">
      <c r="A17" s="80" t="s">
        <v>23</v>
      </c>
      <c r="B17" s="53">
        <v>2</v>
      </c>
      <c r="C17" s="53">
        <v>46</v>
      </c>
      <c r="D17" s="53">
        <v>5</v>
      </c>
      <c r="E17" s="53">
        <v>18</v>
      </c>
      <c r="F17" s="53">
        <v>9</v>
      </c>
      <c r="G17" s="53">
        <v>0</v>
      </c>
      <c r="H17" s="50">
        <f t="shared" si="0"/>
        <v>80</v>
      </c>
    </row>
    <row r="18" spans="1:8" x14ac:dyDescent="0.35">
      <c r="A18" s="80" t="s">
        <v>24</v>
      </c>
      <c r="B18" s="53">
        <v>5</v>
      </c>
      <c r="C18" s="53">
        <v>56</v>
      </c>
      <c r="D18" s="53">
        <v>0</v>
      </c>
      <c r="E18" s="53">
        <v>9</v>
      </c>
      <c r="F18" s="53">
        <v>7</v>
      </c>
      <c r="G18" s="53">
        <v>0</v>
      </c>
      <c r="H18" s="50">
        <f t="shared" si="0"/>
        <v>77</v>
      </c>
    </row>
    <row r="19" spans="1:8" x14ac:dyDescent="0.35">
      <c r="A19" s="80" t="s">
        <v>25</v>
      </c>
      <c r="B19" s="53">
        <v>2</v>
      </c>
      <c r="C19" s="53">
        <v>36</v>
      </c>
      <c r="D19" s="53">
        <v>1</v>
      </c>
      <c r="E19" s="53">
        <v>8</v>
      </c>
      <c r="F19" s="53">
        <v>16</v>
      </c>
      <c r="G19" s="53">
        <v>0</v>
      </c>
      <c r="H19" s="50">
        <f t="shared" si="0"/>
        <v>63</v>
      </c>
    </row>
    <row r="20" spans="1:8" x14ac:dyDescent="0.35">
      <c r="A20" s="80" t="s">
        <v>26</v>
      </c>
      <c r="B20" s="53">
        <v>1</v>
      </c>
      <c r="C20" s="53">
        <v>7</v>
      </c>
      <c r="D20" s="53">
        <v>1</v>
      </c>
      <c r="E20" s="53">
        <v>25</v>
      </c>
      <c r="F20" s="53">
        <v>11</v>
      </c>
      <c r="G20" s="53">
        <v>0</v>
      </c>
      <c r="H20" s="50">
        <f t="shared" si="0"/>
        <v>45</v>
      </c>
    </row>
    <row r="21" spans="1:8" x14ac:dyDescent="0.35">
      <c r="A21" s="80" t="s">
        <v>27</v>
      </c>
      <c r="B21" s="53">
        <v>0</v>
      </c>
      <c r="C21" s="53">
        <v>28</v>
      </c>
      <c r="D21" s="53">
        <v>0</v>
      </c>
      <c r="E21" s="53">
        <v>8</v>
      </c>
      <c r="F21" s="53">
        <v>9</v>
      </c>
      <c r="G21" s="53">
        <v>0</v>
      </c>
      <c r="H21" s="50">
        <f t="shared" si="0"/>
        <v>45</v>
      </c>
    </row>
    <row r="22" spans="1:8" x14ac:dyDescent="0.35">
      <c r="A22" s="80" t="s">
        <v>28</v>
      </c>
      <c r="B22" s="53">
        <v>0</v>
      </c>
      <c r="C22" s="53">
        <v>20</v>
      </c>
      <c r="D22" s="53">
        <v>1</v>
      </c>
      <c r="E22" s="53">
        <v>1</v>
      </c>
      <c r="F22" s="53">
        <v>1</v>
      </c>
      <c r="G22" s="53">
        <v>0</v>
      </c>
      <c r="H22" s="50">
        <f t="shared" si="0"/>
        <v>23</v>
      </c>
    </row>
    <row r="23" spans="1:8" x14ac:dyDescent="0.35">
      <c r="A23" s="80" t="s">
        <v>29</v>
      </c>
      <c r="B23" s="53">
        <v>2</v>
      </c>
      <c r="C23" s="53">
        <v>70</v>
      </c>
      <c r="D23" s="53">
        <v>4</v>
      </c>
      <c r="E23" s="53">
        <v>7</v>
      </c>
      <c r="F23" s="53">
        <v>16</v>
      </c>
      <c r="G23" s="53">
        <v>0</v>
      </c>
      <c r="H23" s="50">
        <f t="shared" si="0"/>
        <v>99</v>
      </c>
    </row>
    <row r="24" spans="1:8" x14ac:dyDescent="0.35">
      <c r="A24" s="80" t="s">
        <v>30</v>
      </c>
      <c r="B24" s="53">
        <v>0</v>
      </c>
      <c r="C24" s="53">
        <v>32</v>
      </c>
      <c r="D24" s="53">
        <v>1</v>
      </c>
      <c r="E24" s="53">
        <v>3</v>
      </c>
      <c r="F24" s="53">
        <v>3</v>
      </c>
      <c r="G24" s="53">
        <v>0</v>
      </c>
      <c r="H24" s="50">
        <f t="shared" si="0"/>
        <v>39</v>
      </c>
    </row>
    <row r="25" spans="1:8" x14ac:dyDescent="0.35">
      <c r="A25" s="80" t="s">
        <v>31</v>
      </c>
      <c r="B25" s="53">
        <v>4</v>
      </c>
      <c r="C25" s="53">
        <v>22</v>
      </c>
      <c r="D25" s="53">
        <v>2</v>
      </c>
      <c r="E25" s="53">
        <v>8</v>
      </c>
      <c r="F25" s="53">
        <v>0</v>
      </c>
      <c r="G25" s="53">
        <v>0</v>
      </c>
      <c r="H25" s="50">
        <f t="shared" si="0"/>
        <v>36</v>
      </c>
    </row>
    <row r="26" spans="1:8" x14ac:dyDescent="0.35">
      <c r="A26" s="80" t="s">
        <v>32</v>
      </c>
      <c r="B26" s="53">
        <v>3</v>
      </c>
      <c r="C26" s="53">
        <v>42</v>
      </c>
      <c r="D26" s="53">
        <v>5</v>
      </c>
      <c r="E26" s="53">
        <v>6</v>
      </c>
      <c r="F26" s="53">
        <v>10</v>
      </c>
      <c r="G26" s="53">
        <v>0</v>
      </c>
      <c r="H26" s="50">
        <f t="shared" si="0"/>
        <v>66</v>
      </c>
    </row>
    <row r="27" spans="1:8" x14ac:dyDescent="0.35">
      <c r="A27" s="80" t="s">
        <v>33</v>
      </c>
      <c r="B27" s="53">
        <v>1</v>
      </c>
      <c r="C27" s="53">
        <v>25</v>
      </c>
      <c r="D27" s="53">
        <v>1</v>
      </c>
      <c r="E27" s="53">
        <v>2</v>
      </c>
      <c r="F27" s="53">
        <v>8</v>
      </c>
      <c r="G27" s="53">
        <v>0</v>
      </c>
      <c r="H27" s="50">
        <f t="shared" si="0"/>
        <v>37</v>
      </c>
    </row>
    <row r="28" spans="1:8" x14ac:dyDescent="0.35">
      <c r="A28" s="80" t="s">
        <v>34</v>
      </c>
      <c r="B28" s="53">
        <v>2</v>
      </c>
      <c r="C28" s="53">
        <v>51</v>
      </c>
      <c r="D28" s="53">
        <v>5</v>
      </c>
      <c r="E28" s="53">
        <v>0</v>
      </c>
      <c r="F28" s="53">
        <v>13</v>
      </c>
      <c r="G28" s="53">
        <v>0</v>
      </c>
      <c r="H28" s="50">
        <f t="shared" si="0"/>
        <v>71</v>
      </c>
    </row>
    <row r="29" spans="1:8" x14ac:dyDescent="0.35">
      <c r="A29" s="80" t="s">
        <v>35</v>
      </c>
      <c r="B29" s="53">
        <v>4</v>
      </c>
      <c r="C29" s="53">
        <v>27</v>
      </c>
      <c r="D29" s="53">
        <v>0</v>
      </c>
      <c r="E29" s="53">
        <v>0</v>
      </c>
      <c r="F29" s="53">
        <v>13</v>
      </c>
      <c r="G29" s="53">
        <v>0</v>
      </c>
      <c r="H29" s="50">
        <f t="shared" si="0"/>
        <v>44</v>
      </c>
    </row>
    <row r="30" spans="1:8" x14ac:dyDescent="0.35">
      <c r="A30" s="80" t="s">
        <v>36</v>
      </c>
      <c r="B30" s="53">
        <v>0</v>
      </c>
      <c r="C30" s="53">
        <v>11</v>
      </c>
      <c r="D30" s="53">
        <v>0</v>
      </c>
      <c r="E30" s="53">
        <v>0</v>
      </c>
      <c r="F30" s="53">
        <v>3</v>
      </c>
      <c r="G30" s="53">
        <v>0</v>
      </c>
      <c r="H30" s="50">
        <f t="shared" si="0"/>
        <v>14</v>
      </c>
    </row>
    <row r="31" spans="1:8" x14ac:dyDescent="0.35">
      <c r="A31" s="80" t="s">
        <v>37</v>
      </c>
      <c r="B31" s="53">
        <v>0</v>
      </c>
      <c r="C31" s="53">
        <v>46</v>
      </c>
      <c r="D31" s="53">
        <v>0</v>
      </c>
      <c r="E31" s="53">
        <v>1</v>
      </c>
      <c r="F31" s="53">
        <v>9</v>
      </c>
      <c r="G31" s="53">
        <v>0</v>
      </c>
      <c r="H31" s="50">
        <f t="shared" si="0"/>
        <v>56</v>
      </c>
    </row>
    <row r="32" spans="1:8" x14ac:dyDescent="0.35">
      <c r="A32" s="80" t="s">
        <v>38</v>
      </c>
      <c r="B32" s="53">
        <v>1</v>
      </c>
      <c r="C32" s="53">
        <v>63</v>
      </c>
      <c r="D32" s="53">
        <v>8</v>
      </c>
      <c r="E32" s="53">
        <v>2</v>
      </c>
      <c r="F32" s="53">
        <v>16</v>
      </c>
      <c r="G32" s="53">
        <v>0</v>
      </c>
      <c r="H32" s="50">
        <f t="shared" si="0"/>
        <v>90</v>
      </c>
    </row>
    <row r="33" spans="1:8" x14ac:dyDescent="0.35">
      <c r="A33" s="80" t="s">
        <v>39</v>
      </c>
      <c r="B33" s="53">
        <v>0</v>
      </c>
      <c r="C33" s="53">
        <v>20</v>
      </c>
      <c r="D33" s="53">
        <v>1</v>
      </c>
      <c r="E33" s="53">
        <v>1</v>
      </c>
      <c r="F33" s="53">
        <v>2</v>
      </c>
      <c r="G33" s="53">
        <v>0</v>
      </c>
      <c r="H33" s="50">
        <f t="shared" si="0"/>
        <v>24</v>
      </c>
    </row>
    <row r="34" spans="1:8" x14ac:dyDescent="0.35">
      <c r="A34" s="80" t="s">
        <v>40</v>
      </c>
      <c r="B34" s="53">
        <v>2</v>
      </c>
      <c r="C34" s="53">
        <v>31</v>
      </c>
      <c r="D34" s="53">
        <v>1</v>
      </c>
      <c r="E34" s="53">
        <v>5</v>
      </c>
      <c r="F34" s="53">
        <v>1</v>
      </c>
      <c r="G34" s="53">
        <v>0</v>
      </c>
      <c r="H34" s="50">
        <f t="shared" si="0"/>
        <v>40</v>
      </c>
    </row>
    <row r="35" spans="1:8" x14ac:dyDescent="0.35">
      <c r="A35" s="80" t="s">
        <v>41</v>
      </c>
      <c r="B35" s="53">
        <v>0</v>
      </c>
      <c r="C35" s="53">
        <v>11</v>
      </c>
      <c r="D35" s="53">
        <v>0</v>
      </c>
      <c r="E35" s="53">
        <v>0</v>
      </c>
      <c r="F35" s="53">
        <v>4</v>
      </c>
      <c r="G35" s="53">
        <v>0</v>
      </c>
      <c r="H35" s="50">
        <f t="shared" si="0"/>
        <v>15</v>
      </c>
    </row>
    <row r="36" spans="1:8" x14ac:dyDescent="0.35">
      <c r="A36" s="80" t="s">
        <v>42</v>
      </c>
      <c r="B36" s="53">
        <v>1</v>
      </c>
      <c r="C36" s="53">
        <v>34</v>
      </c>
      <c r="D36" s="53">
        <v>0</v>
      </c>
      <c r="E36" s="53">
        <v>6</v>
      </c>
      <c r="F36" s="53">
        <v>3</v>
      </c>
      <c r="G36" s="53">
        <v>0</v>
      </c>
      <c r="H36" s="50">
        <f t="shared" si="0"/>
        <v>44</v>
      </c>
    </row>
    <row r="37" spans="1:8" x14ac:dyDescent="0.35">
      <c r="A37" s="80" t="s">
        <v>43</v>
      </c>
      <c r="B37" s="53">
        <v>1</v>
      </c>
      <c r="C37" s="53">
        <v>25</v>
      </c>
      <c r="D37" s="53">
        <v>0</v>
      </c>
      <c r="E37" s="53">
        <v>11</v>
      </c>
      <c r="F37" s="53">
        <v>2</v>
      </c>
      <c r="G37" s="53">
        <v>0</v>
      </c>
      <c r="H37" s="50">
        <f t="shared" si="0"/>
        <v>39</v>
      </c>
    </row>
    <row r="38" spans="1:8" x14ac:dyDescent="0.35">
      <c r="A38" s="80" t="s">
        <v>44</v>
      </c>
      <c r="B38" s="53">
        <v>4</v>
      </c>
      <c r="C38" s="53">
        <v>31</v>
      </c>
      <c r="D38" s="53">
        <v>1</v>
      </c>
      <c r="E38" s="53">
        <v>10</v>
      </c>
      <c r="F38" s="53">
        <v>28</v>
      </c>
      <c r="G38" s="53">
        <v>0</v>
      </c>
      <c r="H38" s="50">
        <f t="shared" si="0"/>
        <v>74</v>
      </c>
    </row>
    <row r="39" spans="1:8" x14ac:dyDescent="0.35">
      <c r="A39" s="80" t="s">
        <v>45</v>
      </c>
      <c r="B39" s="53">
        <v>1</v>
      </c>
      <c r="C39" s="53">
        <v>21</v>
      </c>
      <c r="D39" s="53">
        <v>0</v>
      </c>
      <c r="E39" s="53">
        <v>4</v>
      </c>
      <c r="F39" s="53">
        <v>8</v>
      </c>
      <c r="G39" s="53">
        <v>0</v>
      </c>
      <c r="H39" s="50">
        <f t="shared" si="0"/>
        <v>34</v>
      </c>
    </row>
    <row r="40" spans="1:8" x14ac:dyDescent="0.35">
      <c r="A40" s="80" t="s">
        <v>46</v>
      </c>
      <c r="B40" s="53">
        <v>2</v>
      </c>
      <c r="C40" s="53">
        <v>49</v>
      </c>
      <c r="D40" s="53">
        <v>5</v>
      </c>
      <c r="E40" s="53">
        <v>25</v>
      </c>
      <c r="F40" s="53">
        <v>4</v>
      </c>
      <c r="G40" s="53">
        <v>0</v>
      </c>
      <c r="H40" s="50">
        <f t="shared" si="0"/>
        <v>85</v>
      </c>
    </row>
    <row r="41" spans="1:8" x14ac:dyDescent="0.35">
      <c r="A41" s="80" t="s">
        <v>47</v>
      </c>
      <c r="B41" s="53">
        <v>0</v>
      </c>
      <c r="C41" s="53">
        <v>11</v>
      </c>
      <c r="D41" s="53">
        <v>0</v>
      </c>
      <c r="E41" s="53">
        <v>0</v>
      </c>
      <c r="F41" s="53">
        <v>14</v>
      </c>
      <c r="G41" s="53">
        <v>0</v>
      </c>
      <c r="H41" s="50">
        <f t="shared" si="0"/>
        <v>25</v>
      </c>
    </row>
    <row r="42" spans="1:8" x14ac:dyDescent="0.35">
      <c r="A42" s="80" t="s">
        <v>48</v>
      </c>
      <c r="B42" s="53">
        <v>1</v>
      </c>
      <c r="C42" s="53">
        <v>47</v>
      </c>
      <c r="D42" s="53">
        <v>0</v>
      </c>
      <c r="E42" s="53">
        <v>3</v>
      </c>
      <c r="F42" s="53">
        <v>10</v>
      </c>
      <c r="G42" s="53">
        <v>0</v>
      </c>
      <c r="H42" s="50">
        <f t="shared" si="0"/>
        <v>61</v>
      </c>
    </row>
    <row r="43" spans="1:8" x14ac:dyDescent="0.35">
      <c r="A43" s="80" t="s">
        <v>49</v>
      </c>
      <c r="B43" s="53">
        <v>3</v>
      </c>
      <c r="C43" s="53">
        <v>12</v>
      </c>
      <c r="D43" s="53">
        <v>0</v>
      </c>
      <c r="E43" s="53">
        <v>4</v>
      </c>
      <c r="F43" s="53">
        <v>2</v>
      </c>
      <c r="G43" s="53">
        <v>0</v>
      </c>
      <c r="H43" s="50">
        <f t="shared" si="0"/>
        <v>21</v>
      </c>
    </row>
    <row r="44" spans="1:8" x14ac:dyDescent="0.35">
      <c r="A44" s="80" t="s">
        <v>50</v>
      </c>
      <c r="B44" s="53">
        <v>0</v>
      </c>
      <c r="C44" s="53">
        <v>6</v>
      </c>
      <c r="D44" s="53">
        <v>0</v>
      </c>
      <c r="E44" s="53">
        <v>5</v>
      </c>
      <c r="F44" s="53">
        <v>4</v>
      </c>
      <c r="G44" s="53">
        <v>0</v>
      </c>
      <c r="H44" s="50">
        <f t="shared" si="0"/>
        <v>15</v>
      </c>
    </row>
    <row r="45" spans="1:8" x14ac:dyDescent="0.35">
      <c r="A45" s="80" t="s">
        <v>51</v>
      </c>
      <c r="B45" s="53">
        <v>1</v>
      </c>
      <c r="C45" s="53">
        <v>36</v>
      </c>
      <c r="D45" s="53">
        <v>2</v>
      </c>
      <c r="E45" s="53">
        <v>0</v>
      </c>
      <c r="F45" s="53">
        <v>0</v>
      </c>
      <c r="G45" s="53">
        <v>0</v>
      </c>
      <c r="H45" s="50">
        <f t="shared" si="0"/>
        <v>39</v>
      </c>
    </row>
    <row r="46" spans="1:8" x14ac:dyDescent="0.35">
      <c r="A46" s="80" t="s">
        <v>52</v>
      </c>
      <c r="B46" s="53">
        <v>3</v>
      </c>
      <c r="C46" s="53">
        <v>36</v>
      </c>
      <c r="D46" s="53">
        <v>1</v>
      </c>
      <c r="E46" s="53">
        <v>11</v>
      </c>
      <c r="F46" s="53">
        <v>6</v>
      </c>
      <c r="G46" s="53">
        <v>0</v>
      </c>
      <c r="H46" s="50">
        <f t="shared" si="0"/>
        <v>57</v>
      </c>
    </row>
    <row r="47" spans="1:8" x14ac:dyDescent="0.35">
      <c r="A47" s="80" t="s">
        <v>53</v>
      </c>
      <c r="B47" s="53">
        <v>2</v>
      </c>
      <c r="C47" s="53">
        <v>57</v>
      </c>
      <c r="D47" s="53">
        <v>0</v>
      </c>
      <c r="E47" s="53">
        <v>30</v>
      </c>
      <c r="F47" s="53">
        <v>23</v>
      </c>
      <c r="G47" s="53">
        <v>0</v>
      </c>
      <c r="H47" s="50">
        <f t="shared" si="0"/>
        <v>112</v>
      </c>
    </row>
    <row r="48" spans="1:8" x14ac:dyDescent="0.35">
      <c r="A48" s="80" t="s">
        <v>54</v>
      </c>
      <c r="B48" s="53">
        <v>5</v>
      </c>
      <c r="C48" s="53">
        <v>39</v>
      </c>
      <c r="D48" s="53">
        <v>0</v>
      </c>
      <c r="E48" s="53">
        <v>12</v>
      </c>
      <c r="F48" s="53">
        <v>3</v>
      </c>
      <c r="G48" s="53">
        <v>0</v>
      </c>
      <c r="H48" s="50">
        <f t="shared" si="0"/>
        <v>59</v>
      </c>
    </row>
    <row r="49" spans="1:8" x14ac:dyDescent="0.35">
      <c r="A49" s="80" t="s">
        <v>55</v>
      </c>
      <c r="B49" s="53">
        <v>2</v>
      </c>
      <c r="C49" s="53">
        <v>34</v>
      </c>
      <c r="D49" s="53">
        <v>1</v>
      </c>
      <c r="E49" s="53">
        <v>2</v>
      </c>
      <c r="F49" s="53">
        <v>18</v>
      </c>
      <c r="G49" s="53">
        <v>0</v>
      </c>
      <c r="H49" s="50">
        <f t="shared" si="0"/>
        <v>57</v>
      </c>
    </row>
    <row r="50" spans="1:8" x14ac:dyDescent="0.35">
      <c r="A50" s="80" t="s">
        <v>56</v>
      </c>
      <c r="B50" s="53">
        <v>2</v>
      </c>
      <c r="C50" s="53">
        <v>30</v>
      </c>
      <c r="D50" s="53">
        <v>1</v>
      </c>
      <c r="E50" s="53">
        <v>1</v>
      </c>
      <c r="F50" s="53">
        <v>10</v>
      </c>
      <c r="G50" s="53">
        <v>0</v>
      </c>
      <c r="H50" s="50">
        <f t="shared" si="0"/>
        <v>44</v>
      </c>
    </row>
    <row r="51" spans="1:8" x14ac:dyDescent="0.35">
      <c r="A51" s="80" t="s">
        <v>57</v>
      </c>
      <c r="B51" s="53">
        <v>1</v>
      </c>
      <c r="C51" s="53">
        <v>47</v>
      </c>
      <c r="D51" s="53">
        <v>3</v>
      </c>
      <c r="E51" s="53">
        <v>2</v>
      </c>
      <c r="F51" s="53">
        <v>23</v>
      </c>
      <c r="G51" s="53">
        <v>0</v>
      </c>
      <c r="H51" s="50">
        <f t="shared" si="0"/>
        <v>76</v>
      </c>
    </row>
    <row r="52" spans="1:8" x14ac:dyDescent="0.35">
      <c r="A52" s="80" t="s">
        <v>58</v>
      </c>
      <c r="B52" s="53">
        <v>1</v>
      </c>
      <c r="C52" s="53">
        <v>13</v>
      </c>
      <c r="D52" s="53">
        <v>1</v>
      </c>
      <c r="E52" s="53">
        <v>6</v>
      </c>
      <c r="F52" s="53">
        <v>7</v>
      </c>
      <c r="G52" s="53">
        <v>0</v>
      </c>
      <c r="H52" s="50">
        <f t="shared" si="0"/>
        <v>28</v>
      </c>
    </row>
    <row r="53" spans="1:8" x14ac:dyDescent="0.35">
      <c r="A53" s="80" t="s">
        <v>59</v>
      </c>
      <c r="B53" s="53">
        <v>3</v>
      </c>
      <c r="C53" s="53">
        <v>16</v>
      </c>
      <c r="D53" s="53">
        <v>0</v>
      </c>
      <c r="E53" s="53">
        <v>0</v>
      </c>
      <c r="F53" s="53">
        <v>13</v>
      </c>
      <c r="G53" s="53">
        <v>0</v>
      </c>
      <c r="H53" s="50">
        <f t="shared" si="0"/>
        <v>32</v>
      </c>
    </row>
    <row r="54" spans="1:8" x14ac:dyDescent="0.35">
      <c r="A54" s="80" t="s">
        <v>60</v>
      </c>
      <c r="B54" s="53">
        <v>7</v>
      </c>
      <c r="C54" s="53">
        <v>46</v>
      </c>
      <c r="D54" s="53">
        <v>3</v>
      </c>
      <c r="E54" s="53">
        <v>21</v>
      </c>
      <c r="F54" s="53">
        <v>4</v>
      </c>
      <c r="G54" s="53">
        <v>0</v>
      </c>
      <c r="H54" s="50">
        <f t="shared" si="0"/>
        <v>81</v>
      </c>
    </row>
    <row r="55" spans="1:8" x14ac:dyDescent="0.35">
      <c r="A55" s="80" t="s">
        <v>61</v>
      </c>
      <c r="B55" s="53">
        <v>1</v>
      </c>
      <c r="C55" s="53">
        <v>23</v>
      </c>
      <c r="D55" s="53">
        <v>0</v>
      </c>
      <c r="E55" s="53">
        <v>0</v>
      </c>
      <c r="F55" s="53">
        <v>3</v>
      </c>
      <c r="G55" s="53">
        <v>0</v>
      </c>
      <c r="H55" s="50">
        <f t="shared" si="0"/>
        <v>27</v>
      </c>
    </row>
    <row r="56" spans="1:8" x14ac:dyDescent="0.35">
      <c r="A56" s="80" t="s">
        <v>62</v>
      </c>
      <c r="B56" s="53">
        <v>0</v>
      </c>
      <c r="C56" s="53">
        <v>26</v>
      </c>
      <c r="D56" s="53">
        <v>0</v>
      </c>
      <c r="E56" s="53">
        <v>1</v>
      </c>
      <c r="F56" s="53">
        <v>7</v>
      </c>
      <c r="G56" s="53">
        <v>0</v>
      </c>
      <c r="H56" s="50">
        <f t="shared" si="0"/>
        <v>34</v>
      </c>
    </row>
    <row r="57" spans="1:8" x14ac:dyDescent="0.35">
      <c r="A57" s="80" t="s">
        <v>63</v>
      </c>
      <c r="B57" s="53">
        <v>1</v>
      </c>
      <c r="C57" s="53">
        <v>19</v>
      </c>
      <c r="D57" s="53">
        <v>4</v>
      </c>
      <c r="E57" s="53">
        <v>1</v>
      </c>
      <c r="F57" s="53">
        <v>0</v>
      </c>
      <c r="G57" s="53">
        <v>0</v>
      </c>
      <c r="H57" s="50">
        <f t="shared" si="0"/>
        <v>25</v>
      </c>
    </row>
    <row r="58" spans="1:8" x14ac:dyDescent="0.35">
      <c r="A58" s="80" t="s">
        <v>64</v>
      </c>
      <c r="B58" s="53">
        <v>1</v>
      </c>
      <c r="C58" s="53">
        <v>12</v>
      </c>
      <c r="D58" s="53">
        <v>1</v>
      </c>
      <c r="E58" s="53">
        <v>6</v>
      </c>
      <c r="F58" s="53">
        <v>12</v>
      </c>
      <c r="G58" s="53">
        <v>0</v>
      </c>
      <c r="H58" s="50">
        <f t="shared" si="0"/>
        <v>32</v>
      </c>
    </row>
    <row r="59" spans="1:8" x14ac:dyDescent="0.35">
      <c r="A59" s="80" t="s">
        <v>65</v>
      </c>
      <c r="B59" s="53">
        <v>0</v>
      </c>
      <c r="C59" s="53">
        <v>18</v>
      </c>
      <c r="D59" s="53">
        <v>0</v>
      </c>
      <c r="E59" s="53">
        <v>0</v>
      </c>
      <c r="F59" s="53">
        <v>9</v>
      </c>
      <c r="G59" s="53">
        <v>0</v>
      </c>
      <c r="H59" s="50">
        <f t="shared" si="0"/>
        <v>27</v>
      </c>
    </row>
    <row r="60" spans="1:8" x14ac:dyDescent="0.35">
      <c r="A60" s="80" t="s">
        <v>66</v>
      </c>
      <c r="B60" s="53">
        <v>3</v>
      </c>
      <c r="C60" s="53">
        <v>28</v>
      </c>
      <c r="D60" s="53">
        <v>2</v>
      </c>
      <c r="E60" s="53">
        <v>11</v>
      </c>
      <c r="F60" s="53">
        <v>16</v>
      </c>
      <c r="G60" s="53">
        <v>0</v>
      </c>
      <c r="H60" s="50">
        <f t="shared" si="0"/>
        <v>60</v>
      </c>
    </row>
    <row r="61" spans="1:8" x14ac:dyDescent="0.35">
      <c r="A61" s="80" t="s">
        <v>67</v>
      </c>
      <c r="B61" s="53">
        <v>0</v>
      </c>
      <c r="C61" s="53">
        <v>44</v>
      </c>
      <c r="D61" s="53">
        <v>2</v>
      </c>
      <c r="E61" s="53">
        <v>10</v>
      </c>
      <c r="F61" s="53">
        <v>14</v>
      </c>
      <c r="G61" s="53">
        <v>0</v>
      </c>
      <c r="H61" s="50">
        <f t="shared" si="0"/>
        <v>70</v>
      </c>
    </row>
    <row r="62" spans="1:8" x14ac:dyDescent="0.35">
      <c r="A62" s="80" t="s">
        <v>68</v>
      </c>
      <c r="B62" s="53">
        <v>0</v>
      </c>
      <c r="C62" s="53">
        <v>20</v>
      </c>
      <c r="D62" s="53">
        <v>10</v>
      </c>
      <c r="E62" s="53">
        <v>0</v>
      </c>
      <c r="F62" s="53">
        <v>4</v>
      </c>
      <c r="G62" s="53">
        <v>0</v>
      </c>
      <c r="H62" s="50">
        <f t="shared" si="0"/>
        <v>34</v>
      </c>
    </row>
    <row r="63" spans="1:8" x14ac:dyDescent="0.35">
      <c r="A63" s="80" t="s">
        <v>69</v>
      </c>
      <c r="B63" s="53">
        <v>3</v>
      </c>
      <c r="C63" s="53">
        <v>41</v>
      </c>
      <c r="D63" s="53">
        <v>2</v>
      </c>
      <c r="E63" s="53">
        <v>0</v>
      </c>
      <c r="F63" s="53">
        <v>7</v>
      </c>
      <c r="G63" s="53">
        <v>0</v>
      </c>
      <c r="H63" s="50">
        <f t="shared" si="0"/>
        <v>53</v>
      </c>
    </row>
    <row r="64" spans="1:8" x14ac:dyDescent="0.35">
      <c r="A64" s="80" t="s">
        <v>70</v>
      </c>
      <c r="B64" s="53">
        <v>3</v>
      </c>
      <c r="C64" s="53">
        <v>51</v>
      </c>
      <c r="D64" s="53">
        <v>4</v>
      </c>
      <c r="E64" s="53">
        <v>0</v>
      </c>
      <c r="F64" s="53">
        <v>3</v>
      </c>
      <c r="G64" s="53">
        <v>0</v>
      </c>
      <c r="H64" s="50">
        <f t="shared" si="0"/>
        <v>61</v>
      </c>
    </row>
    <row r="65" spans="1:8" x14ac:dyDescent="0.35">
      <c r="A65" s="80" t="s">
        <v>71</v>
      </c>
      <c r="B65" s="53">
        <v>3</v>
      </c>
      <c r="C65" s="53">
        <v>58</v>
      </c>
      <c r="D65" s="53">
        <v>3</v>
      </c>
      <c r="E65" s="53">
        <v>0</v>
      </c>
      <c r="F65" s="53">
        <v>11</v>
      </c>
      <c r="G65" s="53">
        <v>0</v>
      </c>
      <c r="H65" s="50">
        <f t="shared" si="0"/>
        <v>75</v>
      </c>
    </row>
    <row r="66" spans="1:8" x14ac:dyDescent="0.35">
      <c r="A66" s="80" t="s">
        <v>72</v>
      </c>
      <c r="B66" s="53">
        <v>2</v>
      </c>
      <c r="C66" s="53">
        <v>32</v>
      </c>
      <c r="D66" s="53">
        <v>1</v>
      </c>
      <c r="E66" s="53">
        <v>0</v>
      </c>
      <c r="F66" s="53">
        <v>12</v>
      </c>
      <c r="G66" s="53">
        <v>0</v>
      </c>
      <c r="H66" s="50">
        <f t="shared" si="0"/>
        <v>47</v>
      </c>
    </row>
    <row r="67" spans="1:8" x14ac:dyDescent="0.35">
      <c r="A67" s="80" t="s">
        <v>73</v>
      </c>
      <c r="B67" s="53">
        <v>7</v>
      </c>
      <c r="C67" s="53">
        <v>73</v>
      </c>
      <c r="D67" s="53">
        <v>11</v>
      </c>
      <c r="E67" s="53">
        <v>1</v>
      </c>
      <c r="F67" s="53">
        <v>14</v>
      </c>
      <c r="G67" s="53">
        <v>0</v>
      </c>
      <c r="H67" s="50">
        <f t="shared" si="0"/>
        <v>106</v>
      </c>
    </row>
    <row r="68" spans="1:8" x14ac:dyDescent="0.35">
      <c r="A68" s="80" t="s">
        <v>74</v>
      </c>
      <c r="B68" s="53">
        <v>1</v>
      </c>
      <c r="C68" s="53">
        <v>49</v>
      </c>
      <c r="D68" s="53">
        <v>9</v>
      </c>
      <c r="E68" s="53">
        <v>0</v>
      </c>
      <c r="F68" s="53">
        <v>30</v>
      </c>
      <c r="G68" s="53">
        <v>0</v>
      </c>
      <c r="H68" s="50">
        <f t="shared" si="0"/>
        <v>89</v>
      </c>
    </row>
    <row r="69" spans="1:8" x14ac:dyDescent="0.35">
      <c r="A69" s="80" t="s">
        <v>75</v>
      </c>
      <c r="B69" s="53">
        <v>3</v>
      </c>
      <c r="C69" s="53">
        <v>46</v>
      </c>
      <c r="D69" s="53">
        <v>9</v>
      </c>
      <c r="E69" s="53">
        <v>1</v>
      </c>
      <c r="F69" s="53">
        <v>2</v>
      </c>
      <c r="G69" s="53">
        <v>0</v>
      </c>
      <c r="H69" s="50">
        <f t="shared" si="0"/>
        <v>61</v>
      </c>
    </row>
    <row r="70" spans="1:8" x14ac:dyDescent="0.35">
      <c r="A70" s="80" t="s">
        <v>76</v>
      </c>
      <c r="B70" s="53">
        <v>0</v>
      </c>
      <c r="C70" s="53">
        <v>17</v>
      </c>
      <c r="D70" s="53">
        <v>0</v>
      </c>
      <c r="E70" s="53">
        <v>0</v>
      </c>
      <c r="F70" s="53">
        <v>6</v>
      </c>
      <c r="G70" s="53">
        <v>0</v>
      </c>
      <c r="H70" s="50">
        <f t="shared" si="0"/>
        <v>23</v>
      </c>
    </row>
    <row r="71" spans="1:8" x14ac:dyDescent="0.35">
      <c r="A71" s="80" t="s">
        <v>77</v>
      </c>
      <c r="B71" s="53">
        <v>2</v>
      </c>
      <c r="C71" s="53">
        <v>14</v>
      </c>
      <c r="D71" s="53">
        <v>1</v>
      </c>
      <c r="E71" s="53">
        <v>4</v>
      </c>
      <c r="F71" s="53">
        <v>0</v>
      </c>
      <c r="G71" s="53">
        <v>0</v>
      </c>
      <c r="H71" s="50">
        <f t="shared" ref="H71:H77" si="1">SUM(B71:G71)</f>
        <v>21</v>
      </c>
    </row>
    <row r="72" spans="1:8" x14ac:dyDescent="0.35">
      <c r="A72" s="80" t="s">
        <v>78</v>
      </c>
      <c r="B72" s="53">
        <v>2</v>
      </c>
      <c r="C72" s="53">
        <v>39</v>
      </c>
      <c r="D72" s="53">
        <v>6</v>
      </c>
      <c r="E72" s="53">
        <v>32</v>
      </c>
      <c r="F72" s="53">
        <v>5</v>
      </c>
      <c r="G72" s="53">
        <v>0</v>
      </c>
      <c r="H72" s="50">
        <f t="shared" si="1"/>
        <v>84</v>
      </c>
    </row>
    <row r="73" spans="1:8" x14ac:dyDescent="0.35">
      <c r="A73" s="80" t="s">
        <v>79</v>
      </c>
      <c r="B73" s="53">
        <v>1</v>
      </c>
      <c r="C73" s="53">
        <v>21</v>
      </c>
      <c r="D73" s="53">
        <v>1</v>
      </c>
      <c r="E73" s="53">
        <v>5</v>
      </c>
      <c r="F73" s="53">
        <v>1</v>
      </c>
      <c r="G73" s="53">
        <v>0</v>
      </c>
      <c r="H73" s="50">
        <f t="shared" si="1"/>
        <v>29</v>
      </c>
    </row>
    <row r="74" spans="1:8" x14ac:dyDescent="0.35">
      <c r="A74" s="80" t="s">
        <v>80</v>
      </c>
      <c r="B74" s="53">
        <v>4</v>
      </c>
      <c r="C74" s="53">
        <v>23</v>
      </c>
      <c r="D74" s="53">
        <v>0</v>
      </c>
      <c r="E74" s="53">
        <v>3</v>
      </c>
      <c r="F74" s="53">
        <v>1</v>
      </c>
      <c r="G74" s="53">
        <v>0</v>
      </c>
      <c r="H74" s="50">
        <f t="shared" si="1"/>
        <v>31</v>
      </c>
    </row>
    <row r="75" spans="1:8" x14ac:dyDescent="0.35">
      <c r="A75" s="81" t="s">
        <v>148</v>
      </c>
      <c r="B75" s="50">
        <v>15</v>
      </c>
      <c r="C75" s="50">
        <v>297</v>
      </c>
      <c r="D75" s="50">
        <v>13</v>
      </c>
      <c r="E75" s="50">
        <v>15</v>
      </c>
      <c r="F75" s="50">
        <v>21</v>
      </c>
      <c r="G75" s="50">
        <v>0</v>
      </c>
      <c r="H75" s="50">
        <f t="shared" si="1"/>
        <v>361</v>
      </c>
    </row>
    <row r="76" spans="1:8" x14ac:dyDescent="0.35">
      <c r="A76" s="81" t="s">
        <v>106</v>
      </c>
      <c r="B76" s="50">
        <f>SUM(B6:B74)</f>
        <v>117</v>
      </c>
      <c r="C76" s="50">
        <f t="shared" ref="C76:G76" si="2">SUM(C6:C74)</f>
        <v>2151</v>
      </c>
      <c r="D76" s="50">
        <f t="shared" si="2"/>
        <v>131</v>
      </c>
      <c r="E76" s="50">
        <f t="shared" si="2"/>
        <v>401</v>
      </c>
      <c r="F76" s="50">
        <f t="shared" si="2"/>
        <v>565</v>
      </c>
      <c r="G76" s="50">
        <f t="shared" si="2"/>
        <v>0</v>
      </c>
      <c r="H76" s="50">
        <f t="shared" si="1"/>
        <v>3365</v>
      </c>
    </row>
    <row r="77" spans="1:8" x14ac:dyDescent="0.35">
      <c r="A77" s="81" t="s">
        <v>105</v>
      </c>
      <c r="B77" s="50">
        <f>SUM(B6:B75)</f>
        <v>132</v>
      </c>
      <c r="C77" s="50">
        <f t="shared" ref="C77:G77" si="3">SUM(C6:C75)</f>
        <v>2448</v>
      </c>
      <c r="D77" s="50">
        <f t="shared" si="3"/>
        <v>144</v>
      </c>
      <c r="E77" s="50">
        <f t="shared" si="3"/>
        <v>416</v>
      </c>
      <c r="F77" s="50">
        <f t="shared" si="3"/>
        <v>586</v>
      </c>
      <c r="G77" s="50">
        <f t="shared" si="3"/>
        <v>0</v>
      </c>
      <c r="H77" s="50">
        <f t="shared" si="1"/>
        <v>3726</v>
      </c>
    </row>
  </sheetData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78"/>
  <sheetViews>
    <sheetView workbookViewId="0">
      <selection activeCell="A5" sqref="A5:XFD5"/>
    </sheetView>
  </sheetViews>
  <sheetFormatPr defaultRowHeight="14.5" x14ac:dyDescent="0.35"/>
  <cols>
    <col min="1" max="1" width="25.453125" customWidth="1"/>
    <col min="2" max="2" width="14.81640625" customWidth="1"/>
    <col min="3" max="3" width="13.54296875" customWidth="1"/>
    <col min="4" max="4" width="12.81640625" customWidth="1"/>
    <col min="5" max="5" width="12.7265625" customWidth="1"/>
    <col min="6" max="6" width="15.54296875" customWidth="1"/>
    <col min="7" max="7" width="16.54296875" customWidth="1"/>
    <col min="8" max="8" width="15.81640625" customWidth="1"/>
  </cols>
  <sheetData>
    <row r="1" spans="1:8" ht="15.5" x14ac:dyDescent="0.35">
      <c r="A1" s="39" t="s">
        <v>251</v>
      </c>
      <c r="B1" s="144"/>
      <c r="C1" s="150"/>
      <c r="D1" s="150"/>
      <c r="E1" s="151"/>
      <c r="F1" s="151"/>
      <c r="G1" s="150"/>
      <c r="H1" s="151"/>
    </row>
    <row r="2" spans="1:8" ht="15.5" x14ac:dyDescent="0.35">
      <c r="A2" s="39" t="s">
        <v>252</v>
      </c>
      <c r="B2" s="144"/>
      <c r="C2" s="150"/>
      <c r="D2" s="150"/>
      <c r="E2" s="151"/>
      <c r="F2" s="151"/>
      <c r="G2" s="150"/>
      <c r="H2" s="151"/>
    </row>
    <row r="3" spans="1:8" ht="15.5" x14ac:dyDescent="0.35">
      <c r="A3" s="8" t="s">
        <v>156</v>
      </c>
      <c r="B3" s="9"/>
      <c r="C3" s="150"/>
      <c r="D3" s="150"/>
      <c r="E3" s="151"/>
      <c r="F3" s="151"/>
      <c r="G3" s="150"/>
      <c r="H3" s="151"/>
    </row>
    <row r="4" spans="1:8" ht="15.5" x14ac:dyDescent="0.35">
      <c r="A4" s="8" t="s">
        <v>155</v>
      </c>
      <c r="B4" s="9"/>
      <c r="C4" s="150"/>
      <c r="D4" s="150"/>
      <c r="E4" s="151"/>
      <c r="F4" s="151"/>
      <c r="G4" s="150"/>
      <c r="H4" s="151"/>
    </row>
    <row r="5" spans="1:8" ht="15.5" x14ac:dyDescent="0.35">
      <c r="A5" s="8" t="s">
        <v>157</v>
      </c>
      <c r="B5" s="9"/>
      <c r="C5" s="150"/>
      <c r="D5" s="150"/>
      <c r="E5" s="151"/>
      <c r="F5" s="151"/>
      <c r="G5" s="150"/>
      <c r="H5" s="151"/>
    </row>
    <row r="6" spans="1:8" ht="98.5" x14ac:dyDescent="0.35">
      <c r="A6" s="152" t="s">
        <v>108</v>
      </c>
      <c r="B6" s="147" t="s">
        <v>158</v>
      </c>
      <c r="C6" s="147" t="s">
        <v>159</v>
      </c>
      <c r="D6" s="147" t="s">
        <v>160</v>
      </c>
      <c r="E6" s="147" t="s">
        <v>161</v>
      </c>
      <c r="F6" s="147" t="s">
        <v>162</v>
      </c>
      <c r="G6" s="147" t="s">
        <v>163</v>
      </c>
      <c r="H6" s="153" t="s">
        <v>164</v>
      </c>
    </row>
    <row r="7" spans="1:8" x14ac:dyDescent="0.35">
      <c r="A7" s="15" t="s">
        <v>12</v>
      </c>
      <c r="B7" s="17">
        <v>6</v>
      </c>
      <c r="C7" s="17">
        <v>36</v>
      </c>
      <c r="D7" s="17">
        <v>1</v>
      </c>
      <c r="E7" s="17">
        <v>18</v>
      </c>
      <c r="F7" s="146">
        <v>7</v>
      </c>
      <c r="G7" s="17">
        <v>54</v>
      </c>
      <c r="H7" s="154">
        <v>0.12962962962963001</v>
      </c>
    </row>
    <row r="8" spans="1:8" x14ac:dyDescent="0.35">
      <c r="A8" s="15" t="s">
        <v>13</v>
      </c>
      <c r="B8" s="17">
        <v>5</v>
      </c>
      <c r="C8" s="17">
        <v>25</v>
      </c>
      <c r="D8" s="17">
        <v>2</v>
      </c>
      <c r="E8" s="17">
        <v>15</v>
      </c>
      <c r="F8" s="146">
        <v>7</v>
      </c>
      <c r="G8" s="17">
        <v>40</v>
      </c>
      <c r="H8" s="154">
        <v>0.17499999999999999</v>
      </c>
    </row>
    <row r="9" spans="1:8" x14ac:dyDescent="0.35">
      <c r="A9" s="15" t="s">
        <v>14</v>
      </c>
      <c r="B9" s="17">
        <v>6</v>
      </c>
      <c r="C9" s="17">
        <v>17</v>
      </c>
      <c r="D9" s="17">
        <v>4</v>
      </c>
      <c r="E9" s="17">
        <v>16</v>
      </c>
      <c r="F9" s="146">
        <v>10</v>
      </c>
      <c r="G9" s="17">
        <v>33</v>
      </c>
      <c r="H9" s="154">
        <v>0.30303030303030304</v>
      </c>
    </row>
    <row r="10" spans="1:8" x14ac:dyDescent="0.35">
      <c r="A10" s="15" t="s">
        <v>15</v>
      </c>
      <c r="B10" s="17">
        <v>4</v>
      </c>
      <c r="C10" s="17">
        <v>13</v>
      </c>
      <c r="D10" s="17">
        <v>0</v>
      </c>
      <c r="E10" s="17">
        <v>9</v>
      </c>
      <c r="F10" s="146">
        <v>4</v>
      </c>
      <c r="G10" s="17">
        <v>22</v>
      </c>
      <c r="H10" s="154">
        <v>0.18181818181818182</v>
      </c>
    </row>
    <row r="11" spans="1:8" x14ac:dyDescent="0.35">
      <c r="A11" s="15" t="s">
        <v>16</v>
      </c>
      <c r="B11" s="17">
        <v>1</v>
      </c>
      <c r="C11" s="17">
        <v>10</v>
      </c>
      <c r="D11" s="17">
        <v>6</v>
      </c>
      <c r="E11" s="17">
        <v>11</v>
      </c>
      <c r="F11" s="146">
        <v>7</v>
      </c>
      <c r="G11" s="17">
        <v>21</v>
      </c>
      <c r="H11" s="154">
        <v>0.33333333333333331</v>
      </c>
    </row>
    <row r="12" spans="1:8" x14ac:dyDescent="0.35">
      <c r="A12" s="15" t="s">
        <v>17</v>
      </c>
      <c r="B12" s="17">
        <v>5</v>
      </c>
      <c r="C12" s="17">
        <v>53</v>
      </c>
      <c r="D12" s="17">
        <v>12</v>
      </c>
      <c r="E12" s="17">
        <v>33</v>
      </c>
      <c r="F12" s="146">
        <v>17</v>
      </c>
      <c r="G12" s="17">
        <v>86</v>
      </c>
      <c r="H12" s="154">
        <v>0.19767441860465115</v>
      </c>
    </row>
    <row r="13" spans="1:8" x14ac:dyDescent="0.35">
      <c r="A13" s="15" t="s">
        <v>18</v>
      </c>
      <c r="B13" s="17">
        <v>9</v>
      </c>
      <c r="C13" s="17">
        <v>67</v>
      </c>
      <c r="D13" s="17">
        <v>3</v>
      </c>
      <c r="E13" s="17">
        <v>12</v>
      </c>
      <c r="F13" s="146">
        <v>12</v>
      </c>
      <c r="G13" s="17">
        <v>79</v>
      </c>
      <c r="H13" s="154">
        <v>0.15189873417721519</v>
      </c>
    </row>
    <row r="14" spans="1:8" x14ac:dyDescent="0.35">
      <c r="A14" s="15" t="s">
        <v>19</v>
      </c>
      <c r="B14" s="17">
        <v>4</v>
      </c>
      <c r="C14" s="17">
        <v>18</v>
      </c>
      <c r="D14" s="17">
        <v>1</v>
      </c>
      <c r="E14" s="17">
        <v>10</v>
      </c>
      <c r="F14" s="146">
        <v>5</v>
      </c>
      <c r="G14" s="17">
        <v>28</v>
      </c>
      <c r="H14" s="154">
        <v>0.17857142857142858</v>
      </c>
    </row>
    <row r="15" spans="1:8" x14ac:dyDescent="0.35">
      <c r="A15" s="15" t="s">
        <v>20</v>
      </c>
      <c r="B15" s="17">
        <v>5</v>
      </c>
      <c r="C15" s="17">
        <v>14</v>
      </c>
      <c r="D15" s="17">
        <v>0</v>
      </c>
      <c r="E15" s="17">
        <v>7</v>
      </c>
      <c r="F15" s="146">
        <v>5</v>
      </c>
      <c r="G15" s="17">
        <v>21</v>
      </c>
      <c r="H15" s="154">
        <v>0.23809523809523808</v>
      </c>
    </row>
    <row r="16" spans="1:8" x14ac:dyDescent="0.35">
      <c r="A16" s="15" t="s">
        <v>21</v>
      </c>
      <c r="B16" s="17">
        <v>4</v>
      </c>
      <c r="C16" s="17">
        <v>6</v>
      </c>
      <c r="D16" s="17">
        <v>0</v>
      </c>
      <c r="E16" s="17">
        <v>1</v>
      </c>
      <c r="F16" s="146">
        <v>4</v>
      </c>
      <c r="G16" s="17">
        <v>7</v>
      </c>
      <c r="H16" s="154">
        <v>0.5714285714285714</v>
      </c>
    </row>
    <row r="17" spans="1:8" x14ac:dyDescent="0.35">
      <c r="A17" s="15" t="s">
        <v>22</v>
      </c>
      <c r="B17" s="17">
        <v>1</v>
      </c>
      <c r="C17" s="17">
        <v>26</v>
      </c>
      <c r="D17" s="17">
        <v>1</v>
      </c>
      <c r="E17" s="17">
        <v>10</v>
      </c>
      <c r="F17" s="146">
        <v>2</v>
      </c>
      <c r="G17" s="17">
        <v>36</v>
      </c>
      <c r="H17" s="154">
        <v>5.5555555555555552E-2</v>
      </c>
    </row>
    <row r="18" spans="1:8" x14ac:dyDescent="0.35">
      <c r="A18" s="15" t="s">
        <v>23</v>
      </c>
      <c r="B18" s="17">
        <v>3</v>
      </c>
      <c r="C18" s="17">
        <v>53</v>
      </c>
      <c r="D18" s="17">
        <v>4</v>
      </c>
      <c r="E18" s="17">
        <v>27</v>
      </c>
      <c r="F18" s="146">
        <v>7</v>
      </c>
      <c r="G18" s="17">
        <v>80</v>
      </c>
      <c r="H18" s="154">
        <v>8.7499999999999994E-2</v>
      </c>
    </row>
    <row r="19" spans="1:8" x14ac:dyDescent="0.35">
      <c r="A19" s="15" t="s">
        <v>24</v>
      </c>
      <c r="B19" s="17">
        <v>6</v>
      </c>
      <c r="C19" s="17">
        <v>61</v>
      </c>
      <c r="D19" s="17">
        <v>4</v>
      </c>
      <c r="E19" s="17">
        <v>16</v>
      </c>
      <c r="F19" s="146">
        <v>10</v>
      </c>
      <c r="G19" s="17">
        <v>77</v>
      </c>
      <c r="H19" s="154">
        <v>0.12987012987012986</v>
      </c>
    </row>
    <row r="20" spans="1:8" x14ac:dyDescent="0.35">
      <c r="A20" s="15" t="s">
        <v>25</v>
      </c>
      <c r="B20" s="17">
        <v>10</v>
      </c>
      <c r="C20" s="17">
        <v>39</v>
      </c>
      <c r="D20" s="17">
        <v>6</v>
      </c>
      <c r="E20" s="17">
        <v>21</v>
      </c>
      <c r="F20" s="146">
        <v>16</v>
      </c>
      <c r="G20" s="17">
        <v>60</v>
      </c>
      <c r="H20" s="154">
        <v>0.26666666666666666</v>
      </c>
    </row>
    <row r="21" spans="1:8" x14ac:dyDescent="0.35">
      <c r="A21" s="15" t="s">
        <v>26</v>
      </c>
      <c r="B21" s="17">
        <v>1</v>
      </c>
      <c r="C21" s="17">
        <v>9</v>
      </c>
      <c r="D21" s="17">
        <v>20</v>
      </c>
      <c r="E21" s="17">
        <v>36</v>
      </c>
      <c r="F21" s="146">
        <v>21</v>
      </c>
      <c r="G21" s="17">
        <v>45</v>
      </c>
      <c r="H21" s="154">
        <v>0.46666666666666667</v>
      </c>
    </row>
    <row r="22" spans="1:8" x14ac:dyDescent="0.35">
      <c r="A22" s="15" t="s">
        <v>27</v>
      </c>
      <c r="B22" s="17">
        <v>6</v>
      </c>
      <c r="C22" s="17">
        <v>28</v>
      </c>
      <c r="D22" s="17">
        <v>4</v>
      </c>
      <c r="E22" s="17">
        <v>17</v>
      </c>
      <c r="F22" s="146">
        <v>10</v>
      </c>
      <c r="G22" s="17">
        <v>45</v>
      </c>
      <c r="H22" s="154">
        <v>0.22222222222222221</v>
      </c>
    </row>
    <row r="23" spans="1:8" x14ac:dyDescent="0.35">
      <c r="A23" s="15" t="s">
        <v>28</v>
      </c>
      <c r="B23" s="17">
        <v>1</v>
      </c>
      <c r="C23" s="17">
        <v>21</v>
      </c>
      <c r="D23" s="17">
        <v>1</v>
      </c>
      <c r="E23" s="17">
        <v>2</v>
      </c>
      <c r="F23" s="146">
        <v>2</v>
      </c>
      <c r="G23" s="17">
        <v>23</v>
      </c>
      <c r="H23" s="154">
        <v>8.6956521739130432E-2</v>
      </c>
    </row>
    <row r="24" spans="1:8" x14ac:dyDescent="0.35">
      <c r="A24" s="15" t="s">
        <v>29</v>
      </c>
      <c r="B24" s="17">
        <v>17</v>
      </c>
      <c r="C24" s="17">
        <v>76</v>
      </c>
      <c r="D24" s="17">
        <v>5</v>
      </c>
      <c r="E24" s="17">
        <v>23</v>
      </c>
      <c r="F24" s="146">
        <v>22</v>
      </c>
      <c r="G24" s="17">
        <v>99</v>
      </c>
      <c r="H24" s="154">
        <v>0.22222222222222221</v>
      </c>
    </row>
    <row r="25" spans="1:8" x14ac:dyDescent="0.35">
      <c r="A25" s="15" t="s">
        <v>30</v>
      </c>
      <c r="B25" s="17">
        <v>5</v>
      </c>
      <c r="C25" s="17">
        <v>33</v>
      </c>
      <c r="D25" s="17">
        <v>2</v>
      </c>
      <c r="E25" s="17">
        <v>5</v>
      </c>
      <c r="F25" s="146">
        <v>7</v>
      </c>
      <c r="G25" s="17">
        <v>38</v>
      </c>
      <c r="H25" s="154">
        <v>0.18421052631578946</v>
      </c>
    </row>
    <row r="26" spans="1:8" x14ac:dyDescent="0.35">
      <c r="A26" s="15" t="s">
        <v>31</v>
      </c>
      <c r="B26" s="17">
        <v>9</v>
      </c>
      <c r="C26" s="17">
        <v>28</v>
      </c>
      <c r="D26" s="17">
        <v>1</v>
      </c>
      <c r="E26" s="17">
        <v>8</v>
      </c>
      <c r="F26" s="146">
        <v>10</v>
      </c>
      <c r="G26" s="17">
        <v>36</v>
      </c>
      <c r="H26" s="154">
        <v>0.27777777777777779</v>
      </c>
    </row>
    <row r="27" spans="1:8" x14ac:dyDescent="0.35">
      <c r="A27" s="15" t="s">
        <v>32</v>
      </c>
      <c r="B27" s="17">
        <v>14</v>
      </c>
      <c r="C27" s="17">
        <v>50</v>
      </c>
      <c r="D27" s="17">
        <v>4</v>
      </c>
      <c r="E27" s="17">
        <v>16</v>
      </c>
      <c r="F27" s="146">
        <v>18</v>
      </c>
      <c r="G27" s="17">
        <v>66</v>
      </c>
      <c r="H27" s="154">
        <v>0.27272727272727271</v>
      </c>
    </row>
    <row r="28" spans="1:8" x14ac:dyDescent="0.35">
      <c r="A28" s="15" t="s">
        <v>33</v>
      </c>
      <c r="B28" s="17">
        <v>7</v>
      </c>
      <c r="C28" s="17">
        <v>27</v>
      </c>
      <c r="D28" s="17">
        <v>2</v>
      </c>
      <c r="E28" s="17">
        <v>10</v>
      </c>
      <c r="F28" s="146">
        <v>9</v>
      </c>
      <c r="G28" s="17">
        <v>37</v>
      </c>
      <c r="H28" s="154">
        <v>0.24324324324324326</v>
      </c>
    </row>
    <row r="29" spans="1:8" x14ac:dyDescent="0.35">
      <c r="A29" s="15" t="s">
        <v>34</v>
      </c>
      <c r="B29" s="17">
        <v>6</v>
      </c>
      <c r="C29" s="17">
        <v>58</v>
      </c>
      <c r="D29" s="17">
        <v>3</v>
      </c>
      <c r="E29" s="17">
        <v>11</v>
      </c>
      <c r="F29" s="146">
        <v>9</v>
      </c>
      <c r="G29" s="17">
        <v>69</v>
      </c>
      <c r="H29" s="154">
        <v>0.13043478260869565</v>
      </c>
    </row>
    <row r="30" spans="1:8" x14ac:dyDescent="0.35">
      <c r="A30" s="15" t="s">
        <v>35</v>
      </c>
      <c r="B30" s="17">
        <v>2</v>
      </c>
      <c r="C30" s="17">
        <v>31</v>
      </c>
      <c r="D30" s="17">
        <v>1</v>
      </c>
      <c r="E30" s="17">
        <v>13</v>
      </c>
      <c r="F30" s="146">
        <v>3</v>
      </c>
      <c r="G30" s="17">
        <v>44</v>
      </c>
      <c r="H30" s="154">
        <v>6.8181818181818177E-2</v>
      </c>
    </row>
    <row r="31" spans="1:8" x14ac:dyDescent="0.35">
      <c r="A31" s="15" t="s">
        <v>36</v>
      </c>
      <c r="B31" s="17">
        <v>4</v>
      </c>
      <c r="C31" s="17">
        <v>11</v>
      </c>
      <c r="D31" s="17">
        <v>0</v>
      </c>
      <c r="E31" s="17">
        <v>3</v>
      </c>
      <c r="F31" s="146">
        <v>4</v>
      </c>
      <c r="G31" s="17">
        <v>14</v>
      </c>
      <c r="H31" s="154">
        <v>0.2857142857142857</v>
      </c>
    </row>
    <row r="32" spans="1:8" x14ac:dyDescent="0.35">
      <c r="A32" s="15" t="s">
        <v>37</v>
      </c>
      <c r="B32" s="17">
        <v>5</v>
      </c>
      <c r="C32" s="17">
        <v>46</v>
      </c>
      <c r="D32" s="17">
        <v>2</v>
      </c>
      <c r="E32" s="17">
        <v>9</v>
      </c>
      <c r="F32" s="146">
        <v>7</v>
      </c>
      <c r="G32" s="17">
        <v>55</v>
      </c>
      <c r="H32" s="154">
        <v>0.12727272727272726</v>
      </c>
    </row>
    <row r="33" spans="1:8" x14ac:dyDescent="0.35">
      <c r="A33" s="15" t="s">
        <v>38</v>
      </c>
      <c r="B33" s="17">
        <v>7</v>
      </c>
      <c r="C33" s="17">
        <v>72</v>
      </c>
      <c r="D33" s="17">
        <v>3</v>
      </c>
      <c r="E33" s="17">
        <v>18</v>
      </c>
      <c r="F33" s="146">
        <v>10</v>
      </c>
      <c r="G33" s="17">
        <v>90</v>
      </c>
      <c r="H33" s="154">
        <v>0.1111111111111111</v>
      </c>
    </row>
    <row r="34" spans="1:8" x14ac:dyDescent="0.35">
      <c r="A34" s="15" t="s">
        <v>39</v>
      </c>
      <c r="B34" s="17">
        <v>10</v>
      </c>
      <c r="C34" s="17">
        <v>21</v>
      </c>
      <c r="D34" s="17">
        <v>0</v>
      </c>
      <c r="E34" s="17">
        <v>3</v>
      </c>
      <c r="F34" s="146">
        <v>10</v>
      </c>
      <c r="G34" s="17">
        <v>24</v>
      </c>
      <c r="H34" s="154">
        <v>0.41666666666666669</v>
      </c>
    </row>
    <row r="35" spans="1:8" x14ac:dyDescent="0.35">
      <c r="A35" s="15" t="s">
        <v>40</v>
      </c>
      <c r="B35" s="17">
        <v>8</v>
      </c>
      <c r="C35" s="17">
        <v>34</v>
      </c>
      <c r="D35" s="17">
        <v>2</v>
      </c>
      <c r="E35" s="17">
        <v>6</v>
      </c>
      <c r="F35" s="146">
        <v>10</v>
      </c>
      <c r="G35" s="17">
        <v>40</v>
      </c>
      <c r="H35" s="154">
        <v>0.25</v>
      </c>
    </row>
    <row r="36" spans="1:8" x14ac:dyDescent="0.35">
      <c r="A36" s="15" t="s">
        <v>41</v>
      </c>
      <c r="B36" s="17">
        <v>4</v>
      </c>
      <c r="C36" s="17">
        <v>11</v>
      </c>
      <c r="D36" s="17">
        <v>0</v>
      </c>
      <c r="E36" s="17">
        <v>4</v>
      </c>
      <c r="F36" s="146">
        <v>4</v>
      </c>
      <c r="G36" s="17">
        <v>15</v>
      </c>
      <c r="H36" s="154">
        <v>0.26666666666666666</v>
      </c>
    </row>
    <row r="37" spans="1:8" x14ac:dyDescent="0.35">
      <c r="A37" s="15" t="s">
        <v>42</v>
      </c>
      <c r="B37" s="17">
        <v>5</v>
      </c>
      <c r="C37" s="17">
        <v>34</v>
      </c>
      <c r="D37" s="17">
        <v>2</v>
      </c>
      <c r="E37" s="17">
        <v>9</v>
      </c>
      <c r="F37" s="146">
        <v>7</v>
      </c>
      <c r="G37" s="17">
        <v>43</v>
      </c>
      <c r="H37" s="154">
        <v>0.16279069767441862</v>
      </c>
    </row>
    <row r="38" spans="1:8" x14ac:dyDescent="0.35">
      <c r="A38" s="15" t="s">
        <v>43</v>
      </c>
      <c r="B38" s="17">
        <v>7</v>
      </c>
      <c r="C38" s="17">
        <v>26</v>
      </c>
      <c r="D38" s="17">
        <v>3</v>
      </c>
      <c r="E38" s="17">
        <v>13</v>
      </c>
      <c r="F38" s="146">
        <v>10</v>
      </c>
      <c r="G38" s="17">
        <v>39</v>
      </c>
      <c r="H38" s="154">
        <v>0.25641025641025639</v>
      </c>
    </row>
    <row r="39" spans="1:8" x14ac:dyDescent="0.35">
      <c r="A39" s="15" t="s">
        <v>44</v>
      </c>
      <c r="B39" s="17">
        <v>12</v>
      </c>
      <c r="C39" s="17">
        <v>36</v>
      </c>
      <c r="D39" s="17">
        <v>10</v>
      </c>
      <c r="E39" s="17">
        <v>38</v>
      </c>
      <c r="F39" s="146">
        <v>22</v>
      </c>
      <c r="G39" s="17">
        <v>74</v>
      </c>
      <c r="H39" s="154">
        <v>0.29729729729729731</v>
      </c>
    </row>
    <row r="40" spans="1:8" x14ac:dyDescent="0.35">
      <c r="A40" s="15" t="s">
        <v>45</v>
      </c>
      <c r="B40" s="17">
        <v>6</v>
      </c>
      <c r="C40" s="17">
        <v>22</v>
      </c>
      <c r="D40" s="17">
        <v>4</v>
      </c>
      <c r="E40" s="17">
        <v>12</v>
      </c>
      <c r="F40" s="146">
        <v>10</v>
      </c>
      <c r="G40" s="17">
        <v>34</v>
      </c>
      <c r="H40" s="154">
        <v>0.29411764705882354</v>
      </c>
    </row>
    <row r="41" spans="1:8" x14ac:dyDescent="0.35">
      <c r="A41" s="15" t="s">
        <v>46</v>
      </c>
      <c r="B41" s="17">
        <v>7</v>
      </c>
      <c r="C41" s="17">
        <v>56</v>
      </c>
      <c r="D41" s="17">
        <v>9</v>
      </c>
      <c r="E41" s="17">
        <v>29</v>
      </c>
      <c r="F41" s="146">
        <v>16</v>
      </c>
      <c r="G41" s="17">
        <v>85</v>
      </c>
      <c r="H41" s="154">
        <v>0.18823529411764706</v>
      </c>
    </row>
    <row r="42" spans="1:8" x14ac:dyDescent="0.35">
      <c r="A42" s="15" t="s">
        <v>47</v>
      </c>
      <c r="B42" s="17">
        <v>5</v>
      </c>
      <c r="C42" s="17">
        <v>11</v>
      </c>
      <c r="D42" s="17">
        <v>3</v>
      </c>
      <c r="E42" s="17">
        <v>13</v>
      </c>
      <c r="F42" s="146">
        <v>8</v>
      </c>
      <c r="G42" s="17">
        <v>24</v>
      </c>
      <c r="H42" s="154">
        <v>0.33333333333333331</v>
      </c>
    </row>
    <row r="43" spans="1:8" x14ac:dyDescent="0.35">
      <c r="A43" s="15" t="s">
        <v>48</v>
      </c>
      <c r="B43" s="17">
        <v>4</v>
      </c>
      <c r="C43" s="17">
        <v>48</v>
      </c>
      <c r="D43" s="17">
        <v>0</v>
      </c>
      <c r="E43" s="17">
        <v>12</v>
      </c>
      <c r="F43" s="146">
        <v>4</v>
      </c>
      <c r="G43" s="17">
        <v>60</v>
      </c>
      <c r="H43" s="154">
        <v>6.6666666666666666E-2</v>
      </c>
    </row>
    <row r="44" spans="1:8" x14ac:dyDescent="0.35">
      <c r="A44" s="15" t="s">
        <v>49</v>
      </c>
      <c r="B44" s="17">
        <v>11</v>
      </c>
      <c r="C44" s="17">
        <v>15</v>
      </c>
      <c r="D44" s="17">
        <v>2</v>
      </c>
      <c r="E44" s="17">
        <v>5</v>
      </c>
      <c r="F44" s="146">
        <v>13</v>
      </c>
      <c r="G44" s="17">
        <v>20</v>
      </c>
      <c r="H44" s="154">
        <v>0.65</v>
      </c>
    </row>
    <row r="45" spans="1:8" x14ac:dyDescent="0.35">
      <c r="A45" s="15" t="s">
        <v>50</v>
      </c>
      <c r="B45" s="17">
        <v>2</v>
      </c>
      <c r="C45" s="17">
        <v>6</v>
      </c>
      <c r="D45" s="17">
        <v>2</v>
      </c>
      <c r="E45" s="17">
        <v>8</v>
      </c>
      <c r="F45" s="146">
        <v>4</v>
      </c>
      <c r="G45" s="17">
        <v>14</v>
      </c>
      <c r="H45" s="154">
        <v>0.2857142857142857</v>
      </c>
    </row>
    <row r="46" spans="1:8" x14ac:dyDescent="0.35">
      <c r="A46" s="15" t="s">
        <v>51</v>
      </c>
      <c r="B46" s="17">
        <v>7</v>
      </c>
      <c r="C46" s="17">
        <v>39</v>
      </c>
      <c r="D46" s="17">
        <v>0</v>
      </c>
      <c r="E46" s="17">
        <v>0</v>
      </c>
      <c r="F46" s="146">
        <v>7</v>
      </c>
      <c r="G46" s="17">
        <v>39</v>
      </c>
      <c r="H46" s="154">
        <v>0.17948717948717949</v>
      </c>
    </row>
    <row r="47" spans="1:8" x14ac:dyDescent="0.35">
      <c r="A47" s="15" t="s">
        <v>52</v>
      </c>
      <c r="B47" s="17">
        <v>6</v>
      </c>
      <c r="C47" s="17">
        <v>40</v>
      </c>
      <c r="D47" s="17">
        <v>3</v>
      </c>
      <c r="E47" s="17">
        <v>17</v>
      </c>
      <c r="F47" s="146">
        <v>9</v>
      </c>
      <c r="G47" s="17">
        <v>57</v>
      </c>
      <c r="H47" s="154">
        <v>0.15789473684210525</v>
      </c>
    </row>
    <row r="48" spans="1:8" x14ac:dyDescent="0.35">
      <c r="A48" s="15" t="s">
        <v>53</v>
      </c>
      <c r="B48" s="17">
        <v>8</v>
      </c>
      <c r="C48" s="17">
        <v>59</v>
      </c>
      <c r="D48" s="17">
        <v>5</v>
      </c>
      <c r="E48" s="17">
        <v>53</v>
      </c>
      <c r="F48" s="146">
        <v>13</v>
      </c>
      <c r="G48" s="17">
        <v>112</v>
      </c>
      <c r="H48" s="154">
        <v>0.11607142857142858</v>
      </c>
    </row>
    <row r="49" spans="1:8" x14ac:dyDescent="0.35">
      <c r="A49" s="15" t="s">
        <v>54</v>
      </c>
      <c r="B49" s="17">
        <v>6</v>
      </c>
      <c r="C49" s="17">
        <v>44</v>
      </c>
      <c r="D49" s="17">
        <v>4</v>
      </c>
      <c r="E49" s="17">
        <v>14</v>
      </c>
      <c r="F49" s="146">
        <v>10</v>
      </c>
      <c r="G49" s="17">
        <v>58</v>
      </c>
      <c r="H49" s="154">
        <v>0.17241379310344829</v>
      </c>
    </row>
    <row r="50" spans="1:8" x14ac:dyDescent="0.35">
      <c r="A50" s="15" t="s">
        <v>55</v>
      </c>
      <c r="B50" s="17">
        <v>4</v>
      </c>
      <c r="C50" s="17">
        <v>37</v>
      </c>
      <c r="D50" s="17">
        <v>5</v>
      </c>
      <c r="E50" s="17">
        <v>20</v>
      </c>
      <c r="F50" s="146">
        <v>9</v>
      </c>
      <c r="G50" s="17">
        <v>57</v>
      </c>
      <c r="H50" s="154">
        <v>0.15789473684210525</v>
      </c>
    </row>
    <row r="51" spans="1:8" x14ac:dyDescent="0.35">
      <c r="A51" s="15" t="s">
        <v>56</v>
      </c>
      <c r="B51" s="17">
        <v>6</v>
      </c>
      <c r="C51" s="17">
        <v>33</v>
      </c>
      <c r="D51" s="17">
        <v>3</v>
      </c>
      <c r="E51" s="17">
        <v>11</v>
      </c>
      <c r="F51" s="146">
        <v>9</v>
      </c>
      <c r="G51" s="17">
        <v>44</v>
      </c>
      <c r="H51" s="154">
        <v>0.20454545454545456</v>
      </c>
    </row>
    <row r="52" spans="1:8" x14ac:dyDescent="0.35">
      <c r="A52" s="15" t="s">
        <v>57</v>
      </c>
      <c r="B52" s="17">
        <v>6</v>
      </c>
      <c r="C52" s="17">
        <v>50</v>
      </c>
      <c r="D52" s="17">
        <v>3</v>
      </c>
      <c r="E52" s="17">
        <v>25</v>
      </c>
      <c r="F52" s="146">
        <v>9</v>
      </c>
      <c r="G52" s="17">
        <v>75</v>
      </c>
      <c r="H52" s="154">
        <v>0.12</v>
      </c>
    </row>
    <row r="53" spans="1:8" x14ac:dyDescent="0.35">
      <c r="A53" s="15" t="s">
        <v>58</v>
      </c>
      <c r="B53" s="17">
        <v>1</v>
      </c>
      <c r="C53" s="17">
        <v>15</v>
      </c>
      <c r="D53" s="17">
        <v>2</v>
      </c>
      <c r="E53" s="17">
        <v>13</v>
      </c>
      <c r="F53" s="146">
        <v>3</v>
      </c>
      <c r="G53" s="17">
        <v>28</v>
      </c>
      <c r="H53" s="154">
        <v>0.10714285714285714</v>
      </c>
    </row>
    <row r="54" spans="1:8" x14ac:dyDescent="0.35">
      <c r="A54" s="15" t="s">
        <v>59</v>
      </c>
      <c r="B54" s="17">
        <v>7</v>
      </c>
      <c r="C54" s="17">
        <v>19</v>
      </c>
      <c r="D54" s="17">
        <v>3</v>
      </c>
      <c r="E54" s="17">
        <v>13</v>
      </c>
      <c r="F54" s="146">
        <v>10</v>
      </c>
      <c r="G54" s="17">
        <v>32</v>
      </c>
      <c r="H54" s="154">
        <v>0.3125</v>
      </c>
    </row>
    <row r="55" spans="1:8" x14ac:dyDescent="0.35">
      <c r="A55" s="15" t="s">
        <v>60</v>
      </c>
      <c r="B55" s="17">
        <v>12</v>
      </c>
      <c r="C55" s="17">
        <v>56</v>
      </c>
      <c r="D55" s="17">
        <v>2</v>
      </c>
      <c r="E55" s="17">
        <v>25</v>
      </c>
      <c r="F55" s="146">
        <v>14</v>
      </c>
      <c r="G55" s="17">
        <v>81</v>
      </c>
      <c r="H55" s="154">
        <v>0.1728395061728395</v>
      </c>
    </row>
    <row r="56" spans="1:8" x14ac:dyDescent="0.35">
      <c r="A56" s="15" t="s">
        <v>61</v>
      </c>
      <c r="B56" s="17">
        <v>10</v>
      </c>
      <c r="C56" s="17">
        <v>24</v>
      </c>
      <c r="D56" s="17">
        <v>0</v>
      </c>
      <c r="E56" s="17">
        <v>2</v>
      </c>
      <c r="F56" s="146">
        <v>10</v>
      </c>
      <c r="G56" s="17">
        <v>26</v>
      </c>
      <c r="H56" s="154">
        <v>0.38461538461538464</v>
      </c>
    </row>
    <row r="57" spans="1:8" x14ac:dyDescent="0.35">
      <c r="A57" s="15" t="s">
        <v>62</v>
      </c>
      <c r="B57" s="17">
        <v>4</v>
      </c>
      <c r="C57" s="17">
        <v>26</v>
      </c>
      <c r="D57" s="17">
        <v>2</v>
      </c>
      <c r="E57" s="17">
        <v>8</v>
      </c>
      <c r="F57" s="146">
        <v>6</v>
      </c>
      <c r="G57" s="17">
        <v>34</v>
      </c>
      <c r="H57" s="154">
        <v>0.17647058823529413</v>
      </c>
    </row>
    <row r="58" spans="1:8" x14ac:dyDescent="0.35">
      <c r="A58" s="15" t="s">
        <v>63</v>
      </c>
      <c r="B58" s="17">
        <v>10</v>
      </c>
      <c r="C58" s="17">
        <v>24</v>
      </c>
      <c r="D58" s="17">
        <v>0</v>
      </c>
      <c r="E58" s="17">
        <v>1</v>
      </c>
      <c r="F58" s="146">
        <v>10</v>
      </c>
      <c r="G58" s="17">
        <v>25</v>
      </c>
      <c r="H58" s="154">
        <v>0.4</v>
      </c>
    </row>
    <row r="59" spans="1:8" x14ac:dyDescent="0.35">
      <c r="A59" s="15" t="s">
        <v>64</v>
      </c>
      <c r="B59" s="17">
        <v>4</v>
      </c>
      <c r="C59" s="17">
        <v>14</v>
      </c>
      <c r="D59" s="17">
        <v>3</v>
      </c>
      <c r="E59" s="17">
        <v>16</v>
      </c>
      <c r="F59" s="146">
        <v>7</v>
      </c>
      <c r="G59" s="17">
        <v>30</v>
      </c>
      <c r="H59" s="154">
        <v>0.23333333333333334</v>
      </c>
    </row>
    <row r="60" spans="1:8" x14ac:dyDescent="0.35">
      <c r="A60" s="15" t="s">
        <v>65</v>
      </c>
      <c r="B60" s="17">
        <v>1</v>
      </c>
      <c r="C60" s="17">
        <v>18</v>
      </c>
      <c r="D60" s="17">
        <v>2</v>
      </c>
      <c r="E60" s="17">
        <v>9</v>
      </c>
      <c r="F60" s="146">
        <v>3</v>
      </c>
      <c r="G60" s="17">
        <v>27</v>
      </c>
      <c r="H60" s="154">
        <v>0.1111111111111111</v>
      </c>
    </row>
    <row r="61" spans="1:8" x14ac:dyDescent="0.35">
      <c r="A61" s="15" t="s">
        <v>66</v>
      </c>
      <c r="B61" s="17">
        <v>1</v>
      </c>
      <c r="C61" s="17">
        <v>33</v>
      </c>
      <c r="D61" s="17">
        <v>5</v>
      </c>
      <c r="E61" s="17">
        <v>27</v>
      </c>
      <c r="F61" s="146">
        <v>6</v>
      </c>
      <c r="G61" s="17">
        <v>60</v>
      </c>
      <c r="H61" s="154">
        <v>0.1</v>
      </c>
    </row>
    <row r="62" spans="1:8" x14ac:dyDescent="0.35">
      <c r="A62" s="15" t="s">
        <v>67</v>
      </c>
      <c r="B62" s="17">
        <v>10</v>
      </c>
      <c r="C62" s="17">
        <v>46</v>
      </c>
      <c r="D62" s="17">
        <v>5</v>
      </c>
      <c r="E62" s="17">
        <v>24</v>
      </c>
      <c r="F62" s="146">
        <v>15</v>
      </c>
      <c r="G62" s="17">
        <v>70</v>
      </c>
      <c r="H62" s="154">
        <v>0.21428571428571427</v>
      </c>
    </row>
    <row r="63" spans="1:8" x14ac:dyDescent="0.35">
      <c r="A63" s="15" t="s">
        <v>68</v>
      </c>
      <c r="B63" s="17">
        <v>4</v>
      </c>
      <c r="C63" s="17">
        <v>30</v>
      </c>
      <c r="D63" s="17">
        <v>1</v>
      </c>
      <c r="E63" s="17">
        <v>4</v>
      </c>
      <c r="F63" s="146">
        <v>5</v>
      </c>
      <c r="G63" s="17">
        <v>34</v>
      </c>
      <c r="H63" s="154">
        <v>0.14705882352941177</v>
      </c>
    </row>
    <row r="64" spans="1:8" x14ac:dyDescent="0.35">
      <c r="A64" s="15" t="s">
        <v>69</v>
      </c>
      <c r="B64" s="17">
        <v>7</v>
      </c>
      <c r="C64" s="17">
        <v>46</v>
      </c>
      <c r="D64" s="17">
        <v>0</v>
      </c>
      <c r="E64" s="17">
        <v>7</v>
      </c>
      <c r="F64" s="146">
        <v>7</v>
      </c>
      <c r="G64" s="17">
        <v>53</v>
      </c>
      <c r="H64" s="154">
        <v>0.13207547169811321</v>
      </c>
    </row>
    <row r="65" spans="1:8" x14ac:dyDescent="0.35">
      <c r="A65" s="15" t="s">
        <v>70</v>
      </c>
      <c r="B65" s="17">
        <v>10</v>
      </c>
      <c r="C65" s="17">
        <v>58</v>
      </c>
      <c r="D65" s="17">
        <v>1</v>
      </c>
      <c r="E65" s="17">
        <v>3</v>
      </c>
      <c r="F65" s="146">
        <v>11</v>
      </c>
      <c r="G65" s="17">
        <v>61</v>
      </c>
      <c r="H65" s="154">
        <v>0.18032786885245902</v>
      </c>
    </row>
    <row r="66" spans="1:8" x14ac:dyDescent="0.35">
      <c r="A66" s="15" t="s">
        <v>71</v>
      </c>
      <c r="B66" s="17">
        <v>4</v>
      </c>
      <c r="C66" s="17">
        <v>63</v>
      </c>
      <c r="D66" s="17">
        <v>2</v>
      </c>
      <c r="E66" s="17">
        <v>11</v>
      </c>
      <c r="F66" s="146">
        <v>6</v>
      </c>
      <c r="G66" s="17">
        <v>74</v>
      </c>
      <c r="H66" s="154">
        <v>8.1081081081081086E-2</v>
      </c>
    </row>
    <row r="67" spans="1:8" x14ac:dyDescent="0.35">
      <c r="A67" s="15" t="s">
        <v>72</v>
      </c>
      <c r="B67" s="17">
        <v>3</v>
      </c>
      <c r="C67" s="17">
        <v>35</v>
      </c>
      <c r="D67" s="17">
        <v>0</v>
      </c>
      <c r="E67" s="17">
        <v>12</v>
      </c>
      <c r="F67" s="146">
        <v>3</v>
      </c>
      <c r="G67" s="17">
        <v>47</v>
      </c>
      <c r="H67" s="154">
        <v>6.3829787234042548E-2</v>
      </c>
    </row>
    <row r="68" spans="1:8" x14ac:dyDescent="0.35">
      <c r="A68" s="15" t="s">
        <v>73</v>
      </c>
      <c r="B68" s="17">
        <v>5</v>
      </c>
      <c r="C68" s="17">
        <v>91</v>
      </c>
      <c r="D68" s="17">
        <v>0</v>
      </c>
      <c r="E68" s="17">
        <v>15</v>
      </c>
      <c r="F68" s="146">
        <v>5</v>
      </c>
      <c r="G68" s="17">
        <v>106</v>
      </c>
      <c r="H68" s="154">
        <v>4.716981132075472E-2</v>
      </c>
    </row>
    <row r="69" spans="1:8" x14ac:dyDescent="0.35">
      <c r="A69" s="15" t="s">
        <v>74</v>
      </c>
      <c r="B69" s="17">
        <v>5</v>
      </c>
      <c r="C69" s="17">
        <v>59</v>
      </c>
      <c r="D69" s="17">
        <v>3</v>
      </c>
      <c r="E69" s="17">
        <v>30</v>
      </c>
      <c r="F69" s="146">
        <v>8</v>
      </c>
      <c r="G69" s="17">
        <v>89</v>
      </c>
      <c r="H69" s="154">
        <v>8.98876404494382E-2</v>
      </c>
    </row>
    <row r="70" spans="1:8" x14ac:dyDescent="0.35">
      <c r="A70" s="15" t="s">
        <v>75</v>
      </c>
      <c r="B70" s="17">
        <v>2</v>
      </c>
      <c r="C70" s="17">
        <v>58</v>
      </c>
      <c r="D70" s="17">
        <v>1</v>
      </c>
      <c r="E70" s="17">
        <v>3</v>
      </c>
      <c r="F70" s="146">
        <v>3</v>
      </c>
      <c r="G70" s="17">
        <v>61</v>
      </c>
      <c r="H70" s="154">
        <v>4.9180327868852458E-2</v>
      </c>
    </row>
    <row r="71" spans="1:8" x14ac:dyDescent="0.35">
      <c r="A71" s="15" t="s">
        <v>76</v>
      </c>
      <c r="B71" s="17">
        <v>9</v>
      </c>
      <c r="C71" s="17">
        <v>17</v>
      </c>
      <c r="D71" s="17">
        <v>2</v>
      </c>
      <c r="E71" s="17">
        <v>6</v>
      </c>
      <c r="F71" s="146">
        <v>11</v>
      </c>
      <c r="G71" s="17">
        <v>23</v>
      </c>
      <c r="H71" s="154">
        <v>0.47826086956521741</v>
      </c>
    </row>
    <row r="72" spans="1:8" x14ac:dyDescent="0.35">
      <c r="A72" s="15" t="s">
        <v>77</v>
      </c>
      <c r="B72" s="17">
        <v>5</v>
      </c>
      <c r="C72" s="17">
        <v>17</v>
      </c>
      <c r="D72" s="17">
        <v>0</v>
      </c>
      <c r="E72" s="17">
        <v>4</v>
      </c>
      <c r="F72" s="146">
        <v>5</v>
      </c>
      <c r="G72" s="17">
        <v>21</v>
      </c>
      <c r="H72" s="154">
        <v>0.23809523809523808</v>
      </c>
    </row>
    <row r="73" spans="1:8" x14ac:dyDescent="0.35">
      <c r="A73" s="15" t="s">
        <v>78</v>
      </c>
      <c r="B73" s="17">
        <v>8</v>
      </c>
      <c r="C73" s="17">
        <v>46</v>
      </c>
      <c r="D73" s="17">
        <v>10</v>
      </c>
      <c r="E73" s="17">
        <v>37</v>
      </c>
      <c r="F73" s="146">
        <v>18</v>
      </c>
      <c r="G73" s="17">
        <v>83</v>
      </c>
      <c r="H73" s="154">
        <v>0.21686746987951808</v>
      </c>
    </row>
    <row r="74" spans="1:8" x14ac:dyDescent="0.35">
      <c r="A74" s="15" t="s">
        <v>79</v>
      </c>
      <c r="B74" s="17">
        <v>5</v>
      </c>
      <c r="C74" s="17">
        <v>23</v>
      </c>
      <c r="D74" s="17">
        <v>0</v>
      </c>
      <c r="E74" s="17">
        <v>6</v>
      </c>
      <c r="F74" s="146">
        <v>5</v>
      </c>
      <c r="G74" s="17">
        <v>29</v>
      </c>
      <c r="H74" s="154">
        <v>0.17241379310344829</v>
      </c>
    </row>
    <row r="75" spans="1:8" x14ac:dyDescent="0.35">
      <c r="A75" s="15" t="s">
        <v>80</v>
      </c>
      <c r="B75" s="17">
        <v>11</v>
      </c>
      <c r="C75" s="17">
        <v>27</v>
      </c>
      <c r="D75" s="17">
        <v>2</v>
      </c>
      <c r="E75" s="17">
        <v>4</v>
      </c>
      <c r="F75" s="146">
        <v>13</v>
      </c>
      <c r="G75" s="17">
        <v>31</v>
      </c>
      <c r="H75" s="154">
        <v>0.41935483870967744</v>
      </c>
    </row>
    <row r="76" spans="1:8" x14ac:dyDescent="0.35">
      <c r="A76" s="155" t="s">
        <v>148</v>
      </c>
      <c r="B76" s="158">
        <v>39</v>
      </c>
      <c r="C76" s="158">
        <v>325</v>
      </c>
      <c r="D76" s="158">
        <v>11</v>
      </c>
      <c r="E76" s="158">
        <v>35</v>
      </c>
      <c r="F76" s="158">
        <v>50</v>
      </c>
      <c r="G76" s="158">
        <v>360</v>
      </c>
      <c r="H76" s="154">
        <v>0.1388888888888889</v>
      </c>
    </row>
    <row r="77" spans="1:8" x14ac:dyDescent="0.35">
      <c r="A77" s="155" t="s">
        <v>106</v>
      </c>
      <c r="B77" s="158">
        <f>B78-B76</f>
        <v>415</v>
      </c>
      <c r="C77" s="158">
        <f t="shared" ref="C77:G77" si="0">C78-C76</f>
        <v>2395</v>
      </c>
      <c r="D77" s="158">
        <f t="shared" si="0"/>
        <v>198</v>
      </c>
      <c r="E77" s="158">
        <f t="shared" si="0"/>
        <v>949</v>
      </c>
      <c r="F77" s="158">
        <f t="shared" si="0"/>
        <v>613</v>
      </c>
      <c r="G77" s="158">
        <f t="shared" si="0"/>
        <v>3344</v>
      </c>
      <c r="H77" s="154">
        <f>H78</f>
        <v>0.17899568034557237</v>
      </c>
    </row>
    <row r="78" spans="1:8" x14ac:dyDescent="0.35">
      <c r="A78" s="155" t="s">
        <v>105</v>
      </c>
      <c r="B78" s="158">
        <v>454</v>
      </c>
      <c r="C78" s="158">
        <v>2720</v>
      </c>
      <c r="D78" s="158">
        <v>209</v>
      </c>
      <c r="E78" s="158">
        <v>984</v>
      </c>
      <c r="F78" s="158">
        <v>663</v>
      </c>
      <c r="G78" s="158">
        <v>3704</v>
      </c>
      <c r="H78" s="154">
        <v>0.17899568034557237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75"/>
  <sheetViews>
    <sheetView topLeftCell="A73" workbookViewId="0">
      <selection activeCell="I8" sqref="I8"/>
    </sheetView>
  </sheetViews>
  <sheetFormatPr defaultColWidth="9.1796875" defaultRowHeight="14.5" x14ac:dyDescent="0.35"/>
  <cols>
    <col min="1" max="1" width="26.26953125" style="86" customWidth="1"/>
    <col min="2" max="4" width="15.54296875" style="87" customWidth="1"/>
    <col min="5" max="5" width="3.26953125" style="86" customWidth="1"/>
    <col min="6" max="6" width="29" style="86" customWidth="1"/>
    <col min="7" max="8" width="17.1796875" style="86" customWidth="1"/>
    <col min="9" max="10" width="17.1796875" style="87" customWidth="1"/>
    <col min="11" max="16384" width="9.1796875" style="86"/>
  </cols>
  <sheetData>
    <row r="1" spans="1:10" s="79" customFormat="1" ht="15.5" x14ac:dyDescent="0.25">
      <c r="A1" s="97" t="s">
        <v>165</v>
      </c>
      <c r="B1" s="99"/>
      <c r="C1" s="99"/>
      <c r="D1" s="78"/>
      <c r="I1" s="78"/>
      <c r="J1" s="78"/>
    </row>
    <row r="2" spans="1:10" s="79" customFormat="1" ht="25.5" customHeight="1" x14ac:dyDescent="0.25">
      <c r="A2" s="210" t="s">
        <v>166</v>
      </c>
      <c r="B2" s="210"/>
      <c r="C2" s="210"/>
      <c r="D2" s="78"/>
      <c r="I2" s="78"/>
      <c r="J2" s="78"/>
    </row>
    <row r="3" spans="1:10" s="79" customFormat="1" ht="13" x14ac:dyDescent="0.25">
      <c r="A3" s="63" t="s">
        <v>135</v>
      </c>
      <c r="B3" s="78"/>
      <c r="C3" s="78"/>
      <c r="D3" s="78"/>
      <c r="I3" s="78"/>
      <c r="J3" s="78"/>
    </row>
    <row r="5" spans="1:10" s="84" customFormat="1" ht="39" x14ac:dyDescent="0.35">
      <c r="A5" s="81" t="s">
        <v>108</v>
      </c>
      <c r="B5" s="51" t="s">
        <v>167</v>
      </c>
      <c r="C5" s="51" t="s">
        <v>168</v>
      </c>
      <c r="D5" s="51" t="s">
        <v>169</v>
      </c>
      <c r="G5" s="85"/>
      <c r="H5" s="85"/>
      <c r="I5" s="85"/>
      <c r="J5" s="85"/>
    </row>
    <row r="6" spans="1:10" ht="21" customHeight="1" x14ac:dyDescent="0.35">
      <c r="A6" s="80" t="s">
        <v>12</v>
      </c>
      <c r="B6" s="67">
        <v>7</v>
      </c>
      <c r="C6" s="67">
        <v>1</v>
      </c>
      <c r="D6" s="67">
        <v>10</v>
      </c>
    </row>
    <row r="7" spans="1:10" ht="21" customHeight="1" x14ac:dyDescent="0.35">
      <c r="A7" s="80" t="s">
        <v>13</v>
      </c>
      <c r="B7" s="67">
        <v>5</v>
      </c>
      <c r="C7" s="67">
        <v>0</v>
      </c>
      <c r="D7" s="67">
        <v>5</v>
      </c>
    </row>
    <row r="8" spans="1:10" ht="21" customHeight="1" x14ac:dyDescent="0.35">
      <c r="A8" s="80" t="s">
        <v>14</v>
      </c>
      <c r="B8" s="67">
        <v>4</v>
      </c>
      <c r="C8" s="67">
        <v>0</v>
      </c>
      <c r="D8" s="67">
        <v>5</v>
      </c>
    </row>
    <row r="9" spans="1:10" ht="21" customHeight="1" x14ac:dyDescent="0.35">
      <c r="A9" s="80" t="s">
        <v>15</v>
      </c>
      <c r="B9" s="67">
        <v>4</v>
      </c>
      <c r="C9" s="67">
        <v>0</v>
      </c>
      <c r="D9" s="67">
        <v>5</v>
      </c>
    </row>
    <row r="10" spans="1:10" ht="21" customHeight="1" x14ac:dyDescent="0.35">
      <c r="A10" s="80" t="s">
        <v>16</v>
      </c>
      <c r="B10" s="67">
        <v>5</v>
      </c>
      <c r="C10" s="67">
        <v>0</v>
      </c>
      <c r="D10" s="67">
        <v>5</v>
      </c>
    </row>
    <row r="11" spans="1:10" ht="21" customHeight="1" x14ac:dyDescent="0.35">
      <c r="A11" s="80" t="s">
        <v>17</v>
      </c>
      <c r="B11" s="67">
        <v>8</v>
      </c>
      <c r="C11" s="67">
        <v>1</v>
      </c>
      <c r="D11" s="67">
        <v>11</v>
      </c>
    </row>
    <row r="12" spans="1:10" ht="21" customHeight="1" x14ac:dyDescent="0.35">
      <c r="A12" s="80" t="s">
        <v>18</v>
      </c>
      <c r="B12" s="67">
        <v>13</v>
      </c>
      <c r="C12" s="67">
        <v>1</v>
      </c>
      <c r="D12" s="67">
        <v>14</v>
      </c>
    </row>
    <row r="13" spans="1:10" ht="21" customHeight="1" x14ac:dyDescent="0.35">
      <c r="A13" s="80" t="s">
        <v>19</v>
      </c>
      <c r="B13" s="67">
        <v>5</v>
      </c>
      <c r="C13" s="67">
        <v>1</v>
      </c>
      <c r="D13" s="67">
        <v>6</v>
      </c>
    </row>
    <row r="14" spans="1:10" ht="21" customHeight="1" x14ac:dyDescent="0.35">
      <c r="A14" s="80" t="s">
        <v>20</v>
      </c>
      <c r="B14" s="67">
        <v>6</v>
      </c>
      <c r="C14" s="67">
        <v>2</v>
      </c>
      <c r="D14" s="67">
        <v>8</v>
      </c>
    </row>
    <row r="15" spans="1:10" ht="21" customHeight="1" x14ac:dyDescent="0.35">
      <c r="A15" s="80" t="s">
        <v>21</v>
      </c>
      <c r="B15" s="67">
        <v>7</v>
      </c>
      <c r="C15" s="67">
        <v>1</v>
      </c>
      <c r="D15" s="67">
        <v>10</v>
      </c>
    </row>
    <row r="16" spans="1:10" ht="21" customHeight="1" x14ac:dyDescent="0.35">
      <c r="A16" s="80" t="s">
        <v>22</v>
      </c>
      <c r="B16" s="67">
        <v>8</v>
      </c>
      <c r="C16" s="67">
        <v>0</v>
      </c>
      <c r="D16" s="67">
        <v>9</v>
      </c>
    </row>
    <row r="17" spans="1:4" ht="21" customHeight="1" x14ac:dyDescent="0.35">
      <c r="A17" s="80" t="s">
        <v>23</v>
      </c>
      <c r="B17" s="67">
        <v>11</v>
      </c>
      <c r="C17" s="67">
        <v>1</v>
      </c>
      <c r="D17" s="67">
        <v>12</v>
      </c>
    </row>
    <row r="18" spans="1:4" ht="21" customHeight="1" x14ac:dyDescent="0.35">
      <c r="A18" s="80" t="s">
        <v>24</v>
      </c>
      <c r="B18" s="67">
        <v>13</v>
      </c>
      <c r="C18" s="67">
        <v>0</v>
      </c>
      <c r="D18" s="67">
        <v>13</v>
      </c>
    </row>
    <row r="19" spans="1:4" ht="21" customHeight="1" x14ac:dyDescent="0.35">
      <c r="A19" s="80" t="s">
        <v>25</v>
      </c>
      <c r="B19" s="67">
        <v>9</v>
      </c>
      <c r="C19" s="67">
        <v>2</v>
      </c>
      <c r="D19" s="67">
        <v>11</v>
      </c>
    </row>
    <row r="20" spans="1:4" ht="21" customHeight="1" x14ac:dyDescent="0.35">
      <c r="A20" s="80" t="s">
        <v>26</v>
      </c>
      <c r="B20" s="67">
        <v>2</v>
      </c>
      <c r="C20" s="67">
        <v>0</v>
      </c>
      <c r="D20" s="67">
        <v>2</v>
      </c>
    </row>
    <row r="21" spans="1:4" ht="21" customHeight="1" x14ac:dyDescent="0.35">
      <c r="A21" s="80" t="s">
        <v>27</v>
      </c>
      <c r="B21" s="67">
        <v>5</v>
      </c>
      <c r="C21" s="67">
        <v>0</v>
      </c>
      <c r="D21" s="67">
        <v>5</v>
      </c>
    </row>
    <row r="22" spans="1:4" ht="21" customHeight="1" x14ac:dyDescent="0.35">
      <c r="A22" s="80" t="s">
        <v>28</v>
      </c>
      <c r="B22" s="67">
        <v>19</v>
      </c>
      <c r="C22" s="67">
        <v>0</v>
      </c>
      <c r="D22" s="67">
        <v>19</v>
      </c>
    </row>
    <row r="23" spans="1:4" ht="21" customHeight="1" x14ac:dyDescent="0.35">
      <c r="A23" s="80" t="s">
        <v>29</v>
      </c>
      <c r="B23" s="67">
        <v>13</v>
      </c>
      <c r="C23" s="67">
        <v>0</v>
      </c>
      <c r="D23" s="67">
        <v>13</v>
      </c>
    </row>
    <row r="24" spans="1:4" ht="21" customHeight="1" x14ac:dyDescent="0.35">
      <c r="A24" s="80" t="s">
        <v>30</v>
      </c>
      <c r="B24" s="67">
        <v>6</v>
      </c>
      <c r="C24" s="67">
        <v>0</v>
      </c>
      <c r="D24" s="67">
        <v>6</v>
      </c>
    </row>
    <row r="25" spans="1:4" ht="21" customHeight="1" x14ac:dyDescent="0.35">
      <c r="A25" s="80" t="s">
        <v>31</v>
      </c>
      <c r="B25" s="67">
        <v>6</v>
      </c>
      <c r="C25" s="67">
        <v>0</v>
      </c>
      <c r="D25" s="67">
        <v>6</v>
      </c>
    </row>
    <row r="26" spans="1:4" ht="21" customHeight="1" x14ac:dyDescent="0.35">
      <c r="A26" s="80" t="s">
        <v>32</v>
      </c>
      <c r="B26" s="67">
        <v>12</v>
      </c>
      <c r="C26" s="67">
        <v>0</v>
      </c>
      <c r="D26" s="67">
        <v>13</v>
      </c>
    </row>
    <row r="27" spans="1:4" ht="21" customHeight="1" x14ac:dyDescent="0.35">
      <c r="A27" s="80" t="s">
        <v>33</v>
      </c>
      <c r="B27" s="67">
        <v>5</v>
      </c>
      <c r="C27" s="67">
        <v>0</v>
      </c>
      <c r="D27" s="67">
        <v>5</v>
      </c>
    </row>
    <row r="28" spans="1:4" ht="21" customHeight="1" x14ac:dyDescent="0.35">
      <c r="A28" s="80" t="s">
        <v>34</v>
      </c>
      <c r="B28" s="67">
        <v>7</v>
      </c>
      <c r="C28" s="67">
        <v>1</v>
      </c>
      <c r="D28" s="67">
        <v>11</v>
      </c>
    </row>
    <row r="29" spans="1:4" ht="21" customHeight="1" x14ac:dyDescent="0.35">
      <c r="A29" s="80" t="s">
        <v>35</v>
      </c>
      <c r="B29" s="67">
        <v>9</v>
      </c>
      <c r="C29" s="67">
        <v>1</v>
      </c>
      <c r="D29" s="67">
        <v>10</v>
      </c>
    </row>
    <row r="30" spans="1:4" ht="21" customHeight="1" x14ac:dyDescent="0.35">
      <c r="A30" s="80" t="s">
        <v>36</v>
      </c>
      <c r="B30" s="67">
        <v>3</v>
      </c>
      <c r="C30" s="67">
        <v>1</v>
      </c>
      <c r="D30" s="67">
        <v>5</v>
      </c>
    </row>
    <row r="31" spans="1:4" ht="21" customHeight="1" x14ac:dyDescent="0.35">
      <c r="A31" s="80" t="s">
        <v>37</v>
      </c>
      <c r="B31" s="67">
        <v>6</v>
      </c>
      <c r="C31" s="67">
        <v>0</v>
      </c>
      <c r="D31" s="67">
        <v>6</v>
      </c>
    </row>
    <row r="32" spans="1:4" ht="21" customHeight="1" x14ac:dyDescent="0.35">
      <c r="A32" s="80" t="s">
        <v>38</v>
      </c>
      <c r="B32" s="67">
        <v>8</v>
      </c>
      <c r="C32" s="67">
        <v>0</v>
      </c>
      <c r="D32" s="67">
        <v>8</v>
      </c>
    </row>
    <row r="33" spans="1:4" ht="21" customHeight="1" x14ac:dyDescent="0.35">
      <c r="A33" s="80" t="s">
        <v>39</v>
      </c>
      <c r="B33" s="67">
        <v>2</v>
      </c>
      <c r="C33" s="67">
        <v>1</v>
      </c>
      <c r="D33" s="67">
        <v>3</v>
      </c>
    </row>
    <row r="34" spans="1:4" ht="21" customHeight="1" x14ac:dyDescent="0.35">
      <c r="A34" s="80" t="s">
        <v>40</v>
      </c>
      <c r="B34" s="67">
        <v>3</v>
      </c>
      <c r="C34" s="67">
        <v>1</v>
      </c>
      <c r="D34" s="67">
        <v>4</v>
      </c>
    </row>
    <row r="35" spans="1:4" ht="21" customHeight="1" x14ac:dyDescent="0.35">
      <c r="A35" s="80" t="s">
        <v>41</v>
      </c>
      <c r="B35" s="67">
        <v>2</v>
      </c>
      <c r="C35" s="67">
        <v>0</v>
      </c>
      <c r="D35" s="67">
        <v>2</v>
      </c>
    </row>
    <row r="36" spans="1:4" ht="21" customHeight="1" x14ac:dyDescent="0.35">
      <c r="A36" s="80" t="s">
        <v>42</v>
      </c>
      <c r="B36" s="67">
        <v>4</v>
      </c>
      <c r="C36" s="67">
        <v>0</v>
      </c>
      <c r="D36" s="67">
        <v>5</v>
      </c>
    </row>
    <row r="37" spans="1:4" ht="21" customHeight="1" x14ac:dyDescent="0.35">
      <c r="A37" s="80" t="s">
        <v>43</v>
      </c>
      <c r="B37" s="67">
        <v>5</v>
      </c>
      <c r="C37" s="67">
        <v>0</v>
      </c>
      <c r="D37" s="67">
        <v>7</v>
      </c>
    </row>
    <row r="38" spans="1:4" ht="21" customHeight="1" x14ac:dyDescent="0.35">
      <c r="A38" s="80" t="s">
        <v>44</v>
      </c>
      <c r="B38" s="67">
        <v>8</v>
      </c>
      <c r="C38" s="67">
        <v>0</v>
      </c>
      <c r="D38" s="67">
        <v>8</v>
      </c>
    </row>
    <row r="39" spans="1:4" ht="21" customHeight="1" x14ac:dyDescent="0.35">
      <c r="A39" s="80" t="s">
        <v>45</v>
      </c>
      <c r="B39" s="67">
        <v>2</v>
      </c>
      <c r="C39" s="67">
        <v>1</v>
      </c>
      <c r="D39" s="67">
        <v>3</v>
      </c>
    </row>
    <row r="40" spans="1:4" ht="21" customHeight="1" x14ac:dyDescent="0.35">
      <c r="A40" s="80" t="s">
        <v>46</v>
      </c>
      <c r="B40" s="67">
        <v>8</v>
      </c>
      <c r="C40" s="67">
        <v>0</v>
      </c>
      <c r="D40" s="67">
        <v>8</v>
      </c>
    </row>
    <row r="41" spans="1:4" ht="21" customHeight="1" x14ac:dyDescent="0.35">
      <c r="A41" s="80" t="s">
        <v>47</v>
      </c>
      <c r="B41" s="67">
        <v>9</v>
      </c>
      <c r="C41" s="67">
        <v>0</v>
      </c>
      <c r="D41" s="67">
        <v>11</v>
      </c>
    </row>
    <row r="42" spans="1:4" ht="21" customHeight="1" x14ac:dyDescent="0.35">
      <c r="A42" s="80" t="s">
        <v>48</v>
      </c>
      <c r="B42" s="67">
        <v>6</v>
      </c>
      <c r="C42" s="67">
        <v>1</v>
      </c>
      <c r="D42" s="67">
        <v>7</v>
      </c>
    </row>
    <row r="43" spans="1:4" ht="21" customHeight="1" x14ac:dyDescent="0.35">
      <c r="A43" s="80" t="s">
        <v>49</v>
      </c>
      <c r="B43" s="67">
        <v>10</v>
      </c>
      <c r="C43" s="67">
        <v>2</v>
      </c>
      <c r="D43" s="67">
        <v>13</v>
      </c>
    </row>
    <row r="44" spans="1:4" ht="21" customHeight="1" x14ac:dyDescent="0.35">
      <c r="A44" s="80" t="s">
        <v>50</v>
      </c>
      <c r="B44" s="67">
        <v>1</v>
      </c>
      <c r="C44" s="67">
        <v>1</v>
      </c>
      <c r="D44" s="67">
        <v>3</v>
      </c>
    </row>
    <row r="45" spans="1:4" ht="21" customHeight="1" x14ac:dyDescent="0.35">
      <c r="A45" s="80" t="s">
        <v>51</v>
      </c>
      <c r="B45" s="67">
        <v>12</v>
      </c>
      <c r="C45" s="67">
        <v>0</v>
      </c>
      <c r="D45" s="67">
        <v>12</v>
      </c>
    </row>
    <row r="46" spans="1:4" ht="21" customHeight="1" x14ac:dyDescent="0.35">
      <c r="A46" s="80" t="s">
        <v>52</v>
      </c>
      <c r="B46" s="67">
        <v>7</v>
      </c>
      <c r="C46" s="67">
        <v>0</v>
      </c>
      <c r="D46" s="67">
        <v>7</v>
      </c>
    </row>
    <row r="47" spans="1:4" ht="21" customHeight="1" x14ac:dyDescent="0.35">
      <c r="A47" s="80" t="s">
        <v>53</v>
      </c>
      <c r="B47" s="67">
        <v>10</v>
      </c>
      <c r="C47" s="67">
        <v>0</v>
      </c>
      <c r="D47" s="67">
        <v>10</v>
      </c>
    </row>
    <row r="48" spans="1:4" ht="21" customHeight="1" x14ac:dyDescent="0.35">
      <c r="A48" s="80" t="s">
        <v>54</v>
      </c>
      <c r="B48" s="67">
        <v>11</v>
      </c>
      <c r="C48" s="67">
        <v>0</v>
      </c>
      <c r="D48" s="67">
        <v>12</v>
      </c>
    </row>
    <row r="49" spans="1:4" ht="21" customHeight="1" x14ac:dyDescent="0.35">
      <c r="A49" s="80" t="s">
        <v>55</v>
      </c>
      <c r="B49" s="67">
        <v>1</v>
      </c>
      <c r="C49" s="67">
        <v>0</v>
      </c>
      <c r="D49" s="67">
        <v>1</v>
      </c>
    </row>
    <row r="50" spans="1:4" ht="21" customHeight="1" x14ac:dyDescent="0.35">
      <c r="A50" s="80" t="s">
        <v>56</v>
      </c>
      <c r="B50" s="67">
        <v>4</v>
      </c>
      <c r="C50" s="67">
        <v>1</v>
      </c>
      <c r="D50" s="67">
        <v>5</v>
      </c>
    </row>
    <row r="51" spans="1:4" ht="21" customHeight="1" x14ac:dyDescent="0.35">
      <c r="A51" s="80" t="s">
        <v>57</v>
      </c>
      <c r="B51" s="67">
        <v>8</v>
      </c>
      <c r="C51" s="67">
        <v>0</v>
      </c>
      <c r="D51" s="67">
        <v>8</v>
      </c>
    </row>
    <row r="52" spans="1:4" ht="21" customHeight="1" x14ac:dyDescent="0.35">
      <c r="A52" s="80" t="s">
        <v>58</v>
      </c>
      <c r="B52" s="67">
        <v>8</v>
      </c>
      <c r="C52" s="67">
        <v>0</v>
      </c>
      <c r="D52" s="67">
        <v>8</v>
      </c>
    </row>
    <row r="53" spans="1:4" ht="21" customHeight="1" x14ac:dyDescent="0.35">
      <c r="A53" s="80" t="s">
        <v>59</v>
      </c>
      <c r="B53" s="67">
        <v>5</v>
      </c>
      <c r="C53" s="67">
        <v>0</v>
      </c>
      <c r="D53" s="67">
        <v>8</v>
      </c>
    </row>
    <row r="54" spans="1:4" ht="21" customHeight="1" x14ac:dyDescent="0.35">
      <c r="A54" s="80" t="s">
        <v>60</v>
      </c>
      <c r="B54" s="67">
        <v>15</v>
      </c>
      <c r="C54" s="67">
        <v>0</v>
      </c>
      <c r="D54" s="67">
        <v>15</v>
      </c>
    </row>
    <row r="55" spans="1:4" ht="21" customHeight="1" x14ac:dyDescent="0.35">
      <c r="A55" s="80" t="s">
        <v>61</v>
      </c>
      <c r="B55" s="67">
        <v>5</v>
      </c>
      <c r="C55" s="67">
        <v>1</v>
      </c>
      <c r="D55" s="67">
        <v>7</v>
      </c>
    </row>
    <row r="56" spans="1:4" ht="21" customHeight="1" x14ac:dyDescent="0.35">
      <c r="A56" s="80" t="s">
        <v>62</v>
      </c>
      <c r="B56" s="67">
        <v>10</v>
      </c>
      <c r="C56" s="67">
        <v>2</v>
      </c>
      <c r="D56" s="67">
        <v>14</v>
      </c>
    </row>
    <row r="57" spans="1:4" ht="21" customHeight="1" x14ac:dyDescent="0.35">
      <c r="A57" s="80" t="s">
        <v>63</v>
      </c>
      <c r="B57" s="67">
        <v>6</v>
      </c>
      <c r="C57" s="67">
        <v>0</v>
      </c>
      <c r="D57" s="67">
        <v>6</v>
      </c>
    </row>
    <row r="58" spans="1:4" ht="21" customHeight="1" x14ac:dyDescent="0.35">
      <c r="A58" s="80" t="s">
        <v>64</v>
      </c>
      <c r="B58" s="67">
        <v>11</v>
      </c>
      <c r="C58" s="67">
        <v>0</v>
      </c>
      <c r="D58" s="67">
        <v>13</v>
      </c>
    </row>
    <row r="59" spans="1:4" ht="21" customHeight="1" x14ac:dyDescent="0.35">
      <c r="A59" s="80" t="s">
        <v>65</v>
      </c>
      <c r="B59" s="67">
        <v>5</v>
      </c>
      <c r="C59" s="67">
        <v>1</v>
      </c>
      <c r="D59" s="67">
        <v>10</v>
      </c>
    </row>
    <row r="60" spans="1:4" ht="21" customHeight="1" x14ac:dyDescent="0.35">
      <c r="A60" s="80" t="s">
        <v>66</v>
      </c>
      <c r="B60" s="67">
        <v>4</v>
      </c>
      <c r="C60" s="67">
        <v>0</v>
      </c>
      <c r="D60" s="67">
        <v>4</v>
      </c>
    </row>
    <row r="61" spans="1:4" ht="21" customHeight="1" x14ac:dyDescent="0.35">
      <c r="A61" s="80" t="s">
        <v>67</v>
      </c>
      <c r="B61" s="67">
        <v>7</v>
      </c>
      <c r="C61" s="67">
        <v>0</v>
      </c>
      <c r="D61" s="67">
        <v>7</v>
      </c>
    </row>
    <row r="62" spans="1:4" ht="21" customHeight="1" x14ac:dyDescent="0.35">
      <c r="A62" s="80" t="s">
        <v>68</v>
      </c>
      <c r="B62" s="67">
        <v>4</v>
      </c>
      <c r="C62" s="67">
        <v>0</v>
      </c>
      <c r="D62" s="67">
        <v>4</v>
      </c>
    </row>
    <row r="63" spans="1:4" ht="21" customHeight="1" x14ac:dyDescent="0.35">
      <c r="A63" s="80" t="s">
        <v>69</v>
      </c>
      <c r="B63" s="67">
        <v>6</v>
      </c>
      <c r="C63" s="67">
        <v>0</v>
      </c>
      <c r="D63" s="67">
        <v>6</v>
      </c>
    </row>
    <row r="64" spans="1:4" ht="21" customHeight="1" x14ac:dyDescent="0.35">
      <c r="A64" s="80" t="s">
        <v>70</v>
      </c>
      <c r="B64" s="67">
        <v>4</v>
      </c>
      <c r="C64" s="67">
        <v>0</v>
      </c>
      <c r="D64" s="67">
        <v>4</v>
      </c>
    </row>
    <row r="65" spans="1:4" ht="21" customHeight="1" x14ac:dyDescent="0.35">
      <c r="A65" s="80" t="s">
        <v>71</v>
      </c>
      <c r="B65" s="67">
        <v>9</v>
      </c>
      <c r="C65" s="67">
        <v>0</v>
      </c>
      <c r="D65" s="67">
        <v>9</v>
      </c>
    </row>
    <row r="66" spans="1:4" ht="21" customHeight="1" x14ac:dyDescent="0.35">
      <c r="A66" s="80" t="s">
        <v>72</v>
      </c>
      <c r="B66" s="67">
        <v>7</v>
      </c>
      <c r="C66" s="67">
        <v>0</v>
      </c>
      <c r="D66" s="67">
        <v>7</v>
      </c>
    </row>
    <row r="67" spans="1:4" ht="21" customHeight="1" x14ac:dyDescent="0.35">
      <c r="A67" s="80" t="s">
        <v>73</v>
      </c>
      <c r="B67" s="67">
        <v>20</v>
      </c>
      <c r="C67" s="67">
        <v>0</v>
      </c>
      <c r="D67" s="67">
        <v>20</v>
      </c>
    </row>
    <row r="68" spans="1:4" ht="21" customHeight="1" x14ac:dyDescent="0.35">
      <c r="A68" s="80" t="s">
        <v>74</v>
      </c>
      <c r="B68" s="67">
        <v>9</v>
      </c>
      <c r="C68" s="67">
        <v>0</v>
      </c>
      <c r="D68" s="67">
        <v>10</v>
      </c>
    </row>
    <row r="69" spans="1:4" ht="21" customHeight="1" x14ac:dyDescent="0.35">
      <c r="A69" s="80" t="s">
        <v>75</v>
      </c>
      <c r="B69" s="67">
        <v>10</v>
      </c>
      <c r="C69" s="67">
        <v>0</v>
      </c>
      <c r="D69" s="67">
        <v>10</v>
      </c>
    </row>
    <row r="70" spans="1:4" ht="21" customHeight="1" x14ac:dyDescent="0.35">
      <c r="A70" s="80" t="s">
        <v>76</v>
      </c>
      <c r="B70" s="67">
        <v>4</v>
      </c>
      <c r="C70" s="67">
        <v>0</v>
      </c>
      <c r="D70" s="67">
        <v>4</v>
      </c>
    </row>
    <row r="71" spans="1:4" ht="21" customHeight="1" x14ac:dyDescent="0.35">
      <c r="A71" s="80" t="s">
        <v>77</v>
      </c>
      <c r="B71" s="67">
        <v>5</v>
      </c>
      <c r="C71" s="67">
        <v>0</v>
      </c>
      <c r="D71" s="67">
        <v>5</v>
      </c>
    </row>
    <row r="72" spans="1:4" ht="21" customHeight="1" x14ac:dyDescent="0.35">
      <c r="A72" s="80" t="s">
        <v>78</v>
      </c>
      <c r="B72" s="67">
        <v>7</v>
      </c>
      <c r="C72" s="67">
        <v>0</v>
      </c>
      <c r="D72" s="67">
        <v>8</v>
      </c>
    </row>
    <row r="73" spans="1:4" ht="21" customHeight="1" x14ac:dyDescent="0.35">
      <c r="A73" s="80" t="s">
        <v>79</v>
      </c>
      <c r="B73" s="67">
        <v>9</v>
      </c>
      <c r="C73" s="67">
        <v>1</v>
      </c>
      <c r="D73" s="67">
        <v>10</v>
      </c>
    </row>
    <row r="74" spans="1:4" ht="21" customHeight="1" x14ac:dyDescent="0.35">
      <c r="A74" s="80" t="s">
        <v>80</v>
      </c>
      <c r="B74" s="67">
        <v>10</v>
      </c>
      <c r="C74" s="67">
        <v>1</v>
      </c>
      <c r="D74" s="67">
        <v>11</v>
      </c>
    </row>
    <row r="75" spans="1:4" ht="21" customHeight="1" x14ac:dyDescent="0.35">
      <c r="A75" s="81" t="s">
        <v>106</v>
      </c>
      <c r="B75" s="69">
        <f>SUM(B6:B74)</f>
        <v>499</v>
      </c>
      <c r="C75" s="69">
        <f>SUM(C6:C74)</f>
        <v>27</v>
      </c>
      <c r="D75" s="69">
        <f>SUM(D6:D74)</f>
        <v>562</v>
      </c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46" orientation="portrait" horizontalDpi="300" verticalDpi="300" r:id="rId1"/>
  <headerFooter>
    <oddHeader>&amp;R&amp;F</oddHeader>
    <oddFooter>&amp;R&amp;"Arial,Regular"&amp;9&amp;F  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4"/>
  <sheetViews>
    <sheetView topLeftCell="A70" workbookViewId="0">
      <selection activeCell="A3" sqref="A3"/>
    </sheetView>
  </sheetViews>
  <sheetFormatPr defaultColWidth="8.7265625" defaultRowHeight="14" x14ac:dyDescent="0.3"/>
  <cols>
    <col min="1" max="1" width="31" style="22" bestFit="1" customWidth="1"/>
    <col min="2" max="2" width="17.81640625" style="22" customWidth="1"/>
    <col min="3" max="3" width="21.7265625" style="22" customWidth="1"/>
    <col min="4" max="16384" width="8.7265625" style="22"/>
  </cols>
  <sheetData>
    <row r="1" spans="1:3" ht="15.5" x14ac:dyDescent="0.35">
      <c r="A1" s="39" t="s">
        <v>243</v>
      </c>
    </row>
    <row r="2" spans="1:3" ht="15.5" x14ac:dyDescent="0.35">
      <c r="A2" s="39" t="s">
        <v>244</v>
      </c>
    </row>
    <row r="3" spans="1:3" ht="15.5" x14ac:dyDescent="0.35">
      <c r="A3" s="8" t="s">
        <v>170</v>
      </c>
      <c r="B3" s="23"/>
      <c r="C3" s="23"/>
    </row>
    <row r="4" spans="1:3" ht="42" x14ac:dyDescent="0.3">
      <c r="A4" s="145" t="s">
        <v>108</v>
      </c>
      <c r="B4" s="147" t="s">
        <v>236</v>
      </c>
      <c r="C4" s="156" t="s">
        <v>235</v>
      </c>
    </row>
    <row r="5" spans="1:3" x14ac:dyDescent="0.3">
      <c r="A5" s="15" t="s">
        <v>12</v>
      </c>
      <c r="B5" s="157">
        <v>-34.401704951382243</v>
      </c>
      <c r="C5" s="157">
        <v>122.09661835748784</v>
      </c>
    </row>
    <row r="6" spans="1:3" x14ac:dyDescent="0.3">
      <c r="A6" s="15" t="s">
        <v>13</v>
      </c>
      <c r="B6" s="157">
        <v>-28.829401524701368</v>
      </c>
      <c r="C6" s="157">
        <v>-1.152173913043498</v>
      </c>
    </row>
    <row r="7" spans="1:3" x14ac:dyDescent="0.3">
      <c r="A7" s="15" t="s">
        <v>14</v>
      </c>
      <c r="B7" s="157">
        <v>-9.0335598724965394</v>
      </c>
      <c r="C7" s="157">
        <v>87.704918032786964</v>
      </c>
    </row>
    <row r="8" spans="1:3" x14ac:dyDescent="0.3">
      <c r="A8" s="15" t="s">
        <v>15</v>
      </c>
      <c r="B8" s="157">
        <v>-103.45626308147757</v>
      </c>
      <c r="C8" s="157">
        <v>152.10769230769233</v>
      </c>
    </row>
    <row r="9" spans="1:3" x14ac:dyDescent="0.3">
      <c r="A9" s="15" t="s">
        <v>16</v>
      </c>
      <c r="B9" s="157">
        <v>109.049220641647</v>
      </c>
      <c r="C9" s="157">
        <v>439.67741935483872</v>
      </c>
    </row>
    <row r="10" spans="1:3" x14ac:dyDescent="0.3">
      <c r="A10" s="15" t="s">
        <v>17</v>
      </c>
      <c r="B10" s="157">
        <v>6.9346812725789846</v>
      </c>
      <c r="C10" s="157">
        <v>135.96475770925122</v>
      </c>
    </row>
    <row r="11" spans="1:3" x14ac:dyDescent="0.3">
      <c r="A11" s="15" t="s">
        <v>18</v>
      </c>
      <c r="B11" s="157">
        <v>-6.9717095639724533</v>
      </c>
      <c r="C11" s="157">
        <v>159.2757009345795</v>
      </c>
    </row>
    <row r="12" spans="1:3" x14ac:dyDescent="0.3">
      <c r="A12" s="15" t="s">
        <v>19</v>
      </c>
      <c r="B12" s="157">
        <v>-37.402377659417937</v>
      </c>
      <c r="C12" s="157">
        <v>51.492753623188378</v>
      </c>
    </row>
    <row r="13" spans="1:3" x14ac:dyDescent="0.3">
      <c r="A13" s="15" t="s">
        <v>20</v>
      </c>
      <c r="B13" s="157">
        <v>39.927638240596679</v>
      </c>
      <c r="C13" s="157">
        <v>190.44878048780492</v>
      </c>
    </row>
    <row r="14" spans="1:3" x14ac:dyDescent="0.3">
      <c r="A14" s="15" t="s">
        <v>21</v>
      </c>
      <c r="B14" s="157">
        <v>105.22214698929707</v>
      </c>
      <c r="C14" s="157">
        <v>666.8</v>
      </c>
    </row>
    <row r="15" spans="1:3" x14ac:dyDescent="0.3">
      <c r="A15" s="15" t="s">
        <v>22</v>
      </c>
      <c r="B15" s="157">
        <v>118.52094613850096</v>
      </c>
      <c r="C15" s="157">
        <v>637.50602409638554</v>
      </c>
    </row>
    <row r="16" spans="1:3" x14ac:dyDescent="0.3">
      <c r="A16" s="15" t="s">
        <v>23</v>
      </c>
      <c r="B16" s="157">
        <v>63.307708150970598</v>
      </c>
      <c r="C16" s="157">
        <v>237.44805194805201</v>
      </c>
    </row>
    <row r="17" spans="1:3" x14ac:dyDescent="0.3">
      <c r="A17" s="15" t="s">
        <v>24</v>
      </c>
      <c r="B17" s="157">
        <v>95.703398353592689</v>
      </c>
      <c r="C17" s="157">
        <v>837.69827586206907</v>
      </c>
    </row>
    <row r="18" spans="1:3" x14ac:dyDescent="0.3">
      <c r="A18" s="15" t="s">
        <v>25</v>
      </c>
      <c r="B18" s="157">
        <v>44.053083109919555</v>
      </c>
      <c r="C18" s="157">
        <v>494</v>
      </c>
    </row>
    <row r="19" spans="1:3" x14ac:dyDescent="0.3">
      <c r="A19" s="15" t="s">
        <v>26</v>
      </c>
      <c r="B19" s="157">
        <v>-5.1968797459616169</v>
      </c>
      <c r="C19" s="157">
        <v>0.68292682926824</v>
      </c>
    </row>
    <row r="20" spans="1:3" x14ac:dyDescent="0.3">
      <c r="A20" s="15" t="s">
        <v>27</v>
      </c>
      <c r="B20" s="157">
        <v>27.594137603473996</v>
      </c>
      <c r="C20" s="157">
        <v>322.7745098039216</v>
      </c>
    </row>
    <row r="21" spans="1:3" x14ac:dyDescent="0.3">
      <c r="A21" s="15" t="s">
        <v>28</v>
      </c>
      <c r="B21" s="157">
        <v>234.87723321771063</v>
      </c>
      <c r="C21" s="157">
        <v>2426.3173652694613</v>
      </c>
    </row>
    <row r="22" spans="1:3" x14ac:dyDescent="0.3">
      <c r="A22" s="15" t="s">
        <v>29</v>
      </c>
      <c r="B22" s="157">
        <v>99.327356660199342</v>
      </c>
      <c r="C22" s="157">
        <v>538.65</v>
      </c>
    </row>
    <row r="23" spans="1:3" x14ac:dyDescent="0.3">
      <c r="A23" s="15" t="s">
        <v>30</v>
      </c>
      <c r="B23" s="157">
        <v>76.779584868361951</v>
      </c>
      <c r="C23" s="157">
        <v>373.48031496062993</v>
      </c>
    </row>
    <row r="24" spans="1:3" x14ac:dyDescent="0.3">
      <c r="A24" s="15" t="s">
        <v>31</v>
      </c>
      <c r="B24" s="157">
        <v>-59.624787775891349</v>
      </c>
      <c r="C24" s="157">
        <v>3.7000000000000455</v>
      </c>
    </row>
    <row r="25" spans="1:3" x14ac:dyDescent="0.3">
      <c r="A25" s="15" t="s">
        <v>32</v>
      </c>
      <c r="B25" s="157">
        <v>-58.412235328023627</v>
      </c>
      <c r="C25" s="157">
        <v>359.28726287262884</v>
      </c>
    </row>
    <row r="26" spans="1:3" x14ac:dyDescent="0.3">
      <c r="A26" s="15" t="s">
        <v>33</v>
      </c>
      <c r="B26" s="157">
        <v>29.913906224995998</v>
      </c>
      <c r="C26" s="157">
        <v>181.27272727272731</v>
      </c>
    </row>
    <row r="27" spans="1:3" x14ac:dyDescent="0.3">
      <c r="A27" s="15" t="s">
        <v>34</v>
      </c>
      <c r="B27" s="157">
        <v>30.480687900521787</v>
      </c>
      <c r="C27" s="157">
        <v>302.34841628959282</v>
      </c>
    </row>
    <row r="28" spans="1:3" x14ac:dyDescent="0.3">
      <c r="A28" s="15" t="s">
        <v>35</v>
      </c>
      <c r="B28" s="157">
        <v>18.523854690315851</v>
      </c>
      <c r="C28" s="157">
        <v>221.15068493150687</v>
      </c>
    </row>
    <row r="29" spans="1:3" x14ac:dyDescent="0.3">
      <c r="A29" s="15" t="s">
        <v>36</v>
      </c>
      <c r="B29" s="157">
        <v>42.394236858771364</v>
      </c>
      <c r="C29" s="157">
        <v>482.79207920792078</v>
      </c>
    </row>
    <row r="30" spans="1:3" x14ac:dyDescent="0.3">
      <c r="A30" s="15" t="s">
        <v>37</v>
      </c>
      <c r="B30" s="157">
        <v>-5.2056074766355067</v>
      </c>
      <c r="C30" s="157">
        <v>-149.66666666666663</v>
      </c>
    </row>
    <row r="31" spans="1:3" x14ac:dyDescent="0.3">
      <c r="A31" s="15" t="s">
        <v>38</v>
      </c>
      <c r="B31" s="157">
        <v>-23.75992389773387</v>
      </c>
      <c r="C31" s="157">
        <v>-371.71900826446267</v>
      </c>
    </row>
    <row r="32" spans="1:3" x14ac:dyDescent="0.3">
      <c r="A32" s="15" t="s">
        <v>39</v>
      </c>
      <c r="B32" s="157">
        <v>37.400482285290281</v>
      </c>
      <c r="C32" s="157">
        <v>211.29032258064512</v>
      </c>
    </row>
    <row r="33" spans="1:3" x14ac:dyDescent="0.3">
      <c r="A33" s="15" t="s">
        <v>40</v>
      </c>
      <c r="B33" s="157">
        <v>4.9754635651796875</v>
      </c>
      <c r="C33" s="157">
        <v>85.804123711340196</v>
      </c>
    </row>
    <row r="34" spans="1:3" x14ac:dyDescent="0.3">
      <c r="A34" s="15" t="s">
        <v>41</v>
      </c>
      <c r="B34" s="157">
        <v>-83.466504144319842</v>
      </c>
      <c r="C34" s="157">
        <v>-275.89743589743591</v>
      </c>
    </row>
    <row r="35" spans="1:3" x14ac:dyDescent="0.3">
      <c r="A35" s="15" t="s">
        <v>42</v>
      </c>
      <c r="B35" s="157">
        <v>65.590864917395535</v>
      </c>
      <c r="C35" s="157">
        <v>237.23076923076923</v>
      </c>
    </row>
    <row r="36" spans="1:3" x14ac:dyDescent="0.3">
      <c r="A36" s="15" t="s">
        <v>43</v>
      </c>
      <c r="B36" s="157">
        <v>-71.803590014844644</v>
      </c>
      <c r="C36" s="157">
        <v>-239.66949152542367</v>
      </c>
    </row>
    <row r="37" spans="1:3" x14ac:dyDescent="0.3">
      <c r="A37" s="15" t="s">
        <v>44</v>
      </c>
      <c r="B37" s="157">
        <v>-33.314419795221866</v>
      </c>
      <c r="C37" s="157">
        <v>6.5274725274724688</v>
      </c>
    </row>
    <row r="38" spans="1:3" x14ac:dyDescent="0.3">
      <c r="A38" s="15" t="s">
        <v>45</v>
      </c>
      <c r="B38" s="157">
        <v>-34.234838048249145</v>
      </c>
      <c r="C38" s="157">
        <v>-69.594594594594696</v>
      </c>
    </row>
    <row r="39" spans="1:3" x14ac:dyDescent="0.3">
      <c r="A39" s="15" t="s">
        <v>46</v>
      </c>
      <c r="B39" s="157">
        <v>-35.480765534473747</v>
      </c>
      <c r="C39" s="157">
        <v>-127.73737373737367</v>
      </c>
    </row>
    <row r="40" spans="1:3" x14ac:dyDescent="0.3">
      <c r="A40" s="15" t="s">
        <v>47</v>
      </c>
      <c r="B40" s="157">
        <v>122.01919763721389</v>
      </c>
      <c r="C40" s="157">
        <v>688.51219512195121</v>
      </c>
    </row>
    <row r="41" spans="1:3" x14ac:dyDescent="0.3">
      <c r="A41" s="15" t="s">
        <v>48</v>
      </c>
      <c r="B41" s="157">
        <v>5.8545549853104291</v>
      </c>
      <c r="C41" s="157">
        <v>108.51041666666663</v>
      </c>
    </row>
    <row r="42" spans="1:3" x14ac:dyDescent="0.3">
      <c r="A42" s="15" t="s">
        <v>49</v>
      </c>
      <c r="B42" s="157">
        <v>183.94746215494217</v>
      </c>
      <c r="C42" s="157">
        <v>1027.4545454545455</v>
      </c>
    </row>
    <row r="43" spans="1:3" x14ac:dyDescent="0.3">
      <c r="A43" s="15" t="s">
        <v>50</v>
      </c>
      <c r="B43" s="157">
        <v>33.38333578683941</v>
      </c>
      <c r="C43" s="157">
        <v>148.4545454545455</v>
      </c>
    </row>
    <row r="44" spans="1:3" x14ac:dyDescent="0.3">
      <c r="A44" s="15" t="s">
        <v>51</v>
      </c>
      <c r="B44" s="157">
        <v>90.99725655030079</v>
      </c>
      <c r="C44" s="157">
        <v>378.93717277486917</v>
      </c>
    </row>
    <row r="45" spans="1:3" x14ac:dyDescent="0.3">
      <c r="A45" s="15" t="s">
        <v>52</v>
      </c>
      <c r="B45" s="157">
        <v>122.95866651214897</v>
      </c>
      <c r="C45" s="157">
        <v>682.5151515151515</v>
      </c>
    </row>
    <row r="46" spans="1:3" x14ac:dyDescent="0.3">
      <c r="A46" s="15" t="s">
        <v>53</v>
      </c>
      <c r="B46" s="157">
        <v>26.611478415467531</v>
      </c>
      <c r="C46" s="157">
        <v>203</v>
      </c>
    </row>
    <row r="47" spans="1:3" x14ac:dyDescent="0.3">
      <c r="A47" s="15" t="s">
        <v>54</v>
      </c>
      <c r="B47" s="157">
        <v>44.629283607649143</v>
      </c>
      <c r="C47" s="157">
        <v>322.93081761006295</v>
      </c>
    </row>
    <row r="48" spans="1:3" x14ac:dyDescent="0.3">
      <c r="A48" s="15" t="s">
        <v>55</v>
      </c>
      <c r="B48" s="157">
        <v>-66</v>
      </c>
      <c r="C48" s="157">
        <v>-153.37037037037038</v>
      </c>
    </row>
    <row r="49" spans="1:3" x14ac:dyDescent="0.3">
      <c r="A49" s="15" t="s">
        <v>56</v>
      </c>
      <c r="B49" s="157">
        <v>46.150582711494934</v>
      </c>
      <c r="C49" s="157">
        <v>340.81679389312978</v>
      </c>
    </row>
    <row r="50" spans="1:3" x14ac:dyDescent="0.3">
      <c r="A50" s="15" t="s">
        <v>57</v>
      </c>
      <c r="B50" s="157">
        <v>-29.494304398270216</v>
      </c>
      <c r="C50" s="157">
        <v>-95.100000000000023</v>
      </c>
    </row>
    <row r="51" spans="1:3" x14ac:dyDescent="0.3">
      <c r="A51" s="15" t="s">
        <v>58</v>
      </c>
      <c r="B51" s="157">
        <v>44.000802353570464</v>
      </c>
      <c r="C51" s="157">
        <v>365.7093023255814</v>
      </c>
    </row>
    <row r="52" spans="1:3" x14ac:dyDescent="0.3">
      <c r="A52" s="15" t="s">
        <v>59</v>
      </c>
      <c r="B52" s="157">
        <v>26.075787056234248</v>
      </c>
      <c r="C52" s="157">
        <v>273.45578231292518</v>
      </c>
    </row>
    <row r="53" spans="1:3" x14ac:dyDescent="0.3">
      <c r="A53" s="15" t="s">
        <v>60</v>
      </c>
      <c r="B53" s="157">
        <v>84.907116360796579</v>
      </c>
      <c r="C53" s="157">
        <v>732.22699386503064</v>
      </c>
    </row>
    <row r="54" spans="1:3" x14ac:dyDescent="0.3">
      <c r="A54" s="15" t="s">
        <v>61</v>
      </c>
      <c r="B54" s="157">
        <v>1.1040489642184355</v>
      </c>
      <c r="C54" s="157">
        <v>295.42857142857133</v>
      </c>
    </row>
    <row r="55" spans="1:3" x14ac:dyDescent="0.3">
      <c r="A55" s="15" t="s">
        <v>62</v>
      </c>
      <c r="B55" s="157">
        <v>98.247442154822693</v>
      </c>
      <c r="C55" s="157">
        <v>768.30543933054389</v>
      </c>
    </row>
    <row r="56" spans="1:3" x14ac:dyDescent="0.3">
      <c r="A56" s="15" t="s">
        <v>63</v>
      </c>
      <c r="B56" s="157">
        <v>72.692994742038394</v>
      </c>
      <c r="C56" s="157">
        <v>366.06299212598424</v>
      </c>
    </row>
    <row r="57" spans="1:3" x14ac:dyDescent="0.3">
      <c r="A57" s="15" t="s">
        <v>64</v>
      </c>
      <c r="B57" s="157">
        <v>24.686128312371579</v>
      </c>
      <c r="C57" s="157">
        <v>646.28413284132853</v>
      </c>
    </row>
    <row r="58" spans="1:3" x14ac:dyDescent="0.3">
      <c r="A58" s="15" t="s">
        <v>65</v>
      </c>
      <c r="B58" s="157">
        <v>18.731343031788981</v>
      </c>
      <c r="C58" s="157">
        <v>379.1203319502074</v>
      </c>
    </row>
    <row r="59" spans="1:3" x14ac:dyDescent="0.3">
      <c r="A59" s="15" t="s">
        <v>66</v>
      </c>
      <c r="B59" s="157">
        <v>-1.0097953332802447</v>
      </c>
      <c r="C59" s="157">
        <v>113.48484848484844</v>
      </c>
    </row>
    <row r="60" spans="1:3" x14ac:dyDescent="0.3">
      <c r="A60" s="15" t="s">
        <v>67</v>
      </c>
      <c r="B60" s="157">
        <v>15.835178308072301</v>
      </c>
      <c r="C60" s="157">
        <v>38.572864321608108</v>
      </c>
    </row>
    <row r="61" spans="1:3" x14ac:dyDescent="0.3">
      <c r="A61" s="15" t="s">
        <v>68</v>
      </c>
      <c r="B61" s="157">
        <v>8.8126315789473679</v>
      </c>
      <c r="C61" s="157">
        <v>-37</v>
      </c>
    </row>
    <row r="62" spans="1:3" x14ac:dyDescent="0.3">
      <c r="A62" s="15" t="s">
        <v>69</v>
      </c>
      <c r="B62" s="157">
        <v>50.697850962880281</v>
      </c>
      <c r="C62" s="157">
        <v>52.415730337078685</v>
      </c>
    </row>
    <row r="63" spans="1:3" x14ac:dyDescent="0.3">
      <c r="A63" s="15" t="s">
        <v>70</v>
      </c>
      <c r="B63" s="157">
        <v>-30.701356182261819</v>
      </c>
      <c r="C63" s="157">
        <v>-103.14583333333331</v>
      </c>
    </row>
    <row r="64" spans="1:3" x14ac:dyDescent="0.3">
      <c r="A64" s="15" t="s">
        <v>71</v>
      </c>
      <c r="B64" s="157">
        <v>35.505792739766157</v>
      </c>
      <c r="C64" s="157">
        <v>423.53211009174311</v>
      </c>
    </row>
    <row r="65" spans="1:3" x14ac:dyDescent="0.3">
      <c r="A65" s="15" t="s">
        <v>72</v>
      </c>
      <c r="B65" s="157">
        <v>31.274465920651068</v>
      </c>
      <c r="C65" s="157">
        <v>259.87323943661971</v>
      </c>
    </row>
    <row r="66" spans="1:3" x14ac:dyDescent="0.3">
      <c r="A66" s="15" t="s">
        <v>73</v>
      </c>
      <c r="B66" s="157">
        <v>107.0484620745014</v>
      </c>
      <c r="C66" s="157">
        <v>757.18934911242604</v>
      </c>
    </row>
    <row r="67" spans="1:3" x14ac:dyDescent="0.3">
      <c r="A67" s="15" t="s">
        <v>74</v>
      </c>
      <c r="B67" s="157">
        <v>85.887915588293851</v>
      </c>
      <c r="C67" s="157">
        <v>657.36363636363637</v>
      </c>
    </row>
    <row r="68" spans="1:3" x14ac:dyDescent="0.3">
      <c r="A68" s="15" t="s">
        <v>75</v>
      </c>
      <c r="B68" s="157">
        <v>83.698984427894374</v>
      </c>
      <c r="C68" s="157">
        <v>697.77777777777783</v>
      </c>
    </row>
    <row r="69" spans="1:3" x14ac:dyDescent="0.3">
      <c r="A69" s="15" t="s">
        <v>76</v>
      </c>
      <c r="B69" s="157">
        <v>-31.764726777573856</v>
      </c>
      <c r="C69" s="157">
        <v>81.79104477611935</v>
      </c>
    </row>
    <row r="70" spans="1:3" x14ac:dyDescent="0.3">
      <c r="A70" s="15" t="s">
        <v>77</v>
      </c>
      <c r="B70" s="157">
        <v>56.674233025984961</v>
      </c>
      <c r="C70" s="157">
        <v>339.34868421052636</v>
      </c>
    </row>
    <row r="71" spans="1:3" x14ac:dyDescent="0.3">
      <c r="A71" s="15" t="s">
        <v>78</v>
      </c>
      <c r="B71" s="157">
        <v>-2.7331155134621099</v>
      </c>
      <c r="C71" s="157">
        <v>-8.3764705882354065</v>
      </c>
    </row>
    <row r="72" spans="1:3" x14ac:dyDescent="0.3">
      <c r="A72" s="15" t="s">
        <v>79</v>
      </c>
      <c r="B72" s="157">
        <v>-59.77125223969739</v>
      </c>
      <c r="C72" s="157">
        <v>-98.320754716981128</v>
      </c>
    </row>
    <row r="73" spans="1:3" x14ac:dyDescent="0.3">
      <c r="A73" s="15" t="s">
        <v>80</v>
      </c>
      <c r="B73" s="157">
        <v>93.082923443676663</v>
      </c>
      <c r="C73" s="157">
        <v>390.203125</v>
      </c>
    </row>
    <row r="74" spans="1:3" x14ac:dyDescent="0.3">
      <c r="A74" s="155" t="s">
        <v>106</v>
      </c>
      <c r="B74" s="158">
        <v>2014.0234322378476</v>
      </c>
      <c r="C74" s="158">
        <v>19774.057389177578</v>
      </c>
    </row>
  </sheetData>
  <conditionalFormatting sqref="B5:C73">
    <cfRule type="cellIs" dxfId="2" priority="3" stopIfTrue="1" operator="lessThan">
      <formula>0</formula>
    </cfRule>
  </conditionalFormatting>
  <conditionalFormatting sqref="B74">
    <cfRule type="expression" dxfId="1" priority="2" stopIfTrue="1">
      <formula>$B$74&lt;0</formula>
    </cfRule>
  </conditionalFormatting>
  <conditionalFormatting sqref="C74">
    <cfRule type="expression" dxfId="0" priority="1" stopIfTrue="1">
      <formula>$C$74&lt;0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74"/>
  <sheetViews>
    <sheetView topLeftCell="A70" workbookViewId="0">
      <selection activeCell="A3" sqref="A3"/>
    </sheetView>
  </sheetViews>
  <sheetFormatPr defaultColWidth="9.1796875" defaultRowHeight="14" x14ac:dyDescent="0.3"/>
  <cols>
    <col min="1" max="1" width="30.1796875" style="22" customWidth="1"/>
    <col min="2" max="2" width="15.81640625" style="23" customWidth="1"/>
    <col min="3" max="3" width="11.26953125" style="23" customWidth="1"/>
    <col min="4" max="4" width="7.54296875" style="159" customWidth="1"/>
    <col min="5" max="5" width="10.81640625" style="23" customWidth="1"/>
    <col min="6" max="6" width="10.81640625" style="159" customWidth="1"/>
    <col min="7" max="16384" width="9.1796875" style="22"/>
  </cols>
  <sheetData>
    <row r="1" spans="1:6" ht="15.5" x14ac:dyDescent="0.35">
      <c r="A1" s="39" t="s">
        <v>246</v>
      </c>
    </row>
    <row r="2" spans="1:6" ht="15.5" x14ac:dyDescent="0.35">
      <c r="A2" s="39" t="s">
        <v>245</v>
      </c>
    </row>
    <row r="3" spans="1:6" ht="15.5" x14ac:dyDescent="0.3">
      <c r="A3" s="14" t="s">
        <v>171</v>
      </c>
      <c r="B3" s="160"/>
      <c r="C3" s="218"/>
      <c r="D3" s="218"/>
      <c r="E3" s="219"/>
      <c r="F3" s="219"/>
    </row>
    <row r="4" spans="1:6" ht="58.5" customHeight="1" x14ac:dyDescent="0.3">
      <c r="A4" s="19" t="s">
        <v>108</v>
      </c>
      <c r="B4" s="16" t="s">
        <v>172</v>
      </c>
      <c r="C4" s="16" t="s">
        <v>237</v>
      </c>
      <c r="D4" s="161" t="s">
        <v>238</v>
      </c>
      <c r="E4" s="16" t="s">
        <v>239</v>
      </c>
      <c r="F4" s="161" t="s">
        <v>240</v>
      </c>
    </row>
    <row r="5" spans="1:6" x14ac:dyDescent="0.3">
      <c r="A5" s="15" t="s">
        <v>12</v>
      </c>
      <c r="B5" s="17">
        <v>374</v>
      </c>
      <c r="C5" s="17">
        <v>231</v>
      </c>
      <c r="D5" s="20">
        <v>0.61764705882352944</v>
      </c>
      <c r="E5" s="17">
        <v>143</v>
      </c>
      <c r="F5" s="20">
        <v>0.38235294117647056</v>
      </c>
    </row>
    <row r="6" spans="1:6" x14ac:dyDescent="0.3">
      <c r="A6" s="15" t="s">
        <v>13</v>
      </c>
      <c r="B6" s="17">
        <v>175</v>
      </c>
      <c r="C6" s="17">
        <v>69</v>
      </c>
      <c r="D6" s="20">
        <v>0.39428571428571429</v>
      </c>
      <c r="E6" s="17">
        <v>106</v>
      </c>
      <c r="F6" s="20">
        <v>0.60571428571428576</v>
      </c>
    </row>
    <row r="7" spans="1:6" x14ac:dyDescent="0.3">
      <c r="A7" s="15" t="s">
        <v>14</v>
      </c>
      <c r="B7" s="17">
        <v>598</v>
      </c>
      <c r="C7" s="17">
        <v>462</v>
      </c>
      <c r="D7" s="20">
        <v>0.77257525083612044</v>
      </c>
      <c r="E7" s="17">
        <v>136</v>
      </c>
      <c r="F7" s="20">
        <v>0.22742474916387959</v>
      </c>
    </row>
    <row r="8" spans="1:6" x14ac:dyDescent="0.3">
      <c r="A8" s="15" t="s">
        <v>15</v>
      </c>
      <c r="B8" s="17">
        <v>489</v>
      </c>
      <c r="C8" s="17">
        <v>379</v>
      </c>
      <c r="D8" s="20">
        <v>0.77505112474437632</v>
      </c>
      <c r="E8" s="17">
        <v>110</v>
      </c>
      <c r="F8" s="20">
        <v>0.22494887525562371</v>
      </c>
    </row>
    <row r="9" spans="1:6" x14ac:dyDescent="0.3">
      <c r="A9" s="15" t="s">
        <v>16</v>
      </c>
      <c r="B9" s="17">
        <v>218</v>
      </c>
      <c r="C9" s="17">
        <v>159</v>
      </c>
      <c r="D9" s="20">
        <v>0.72935779816513757</v>
      </c>
      <c r="E9" s="17">
        <v>59</v>
      </c>
      <c r="F9" s="20">
        <v>0.27064220183486237</v>
      </c>
    </row>
    <row r="10" spans="1:6" x14ac:dyDescent="0.3">
      <c r="A10" s="15" t="s">
        <v>17</v>
      </c>
      <c r="B10" s="17">
        <v>396</v>
      </c>
      <c r="C10" s="17">
        <v>263</v>
      </c>
      <c r="D10" s="20">
        <v>0.66414141414141414</v>
      </c>
      <c r="E10" s="17">
        <v>133</v>
      </c>
      <c r="F10" s="20">
        <v>0.33585858585858586</v>
      </c>
    </row>
    <row r="11" spans="1:6" x14ac:dyDescent="0.3">
      <c r="A11" s="15" t="s">
        <v>18</v>
      </c>
      <c r="B11" s="17">
        <v>351</v>
      </c>
      <c r="C11" s="17">
        <v>179</v>
      </c>
      <c r="D11" s="20">
        <v>0.50997150997150997</v>
      </c>
      <c r="E11" s="17">
        <v>172</v>
      </c>
      <c r="F11" s="20">
        <v>0.49002849002849003</v>
      </c>
    </row>
    <row r="12" spans="1:6" x14ac:dyDescent="0.3">
      <c r="A12" s="15" t="s">
        <v>19</v>
      </c>
      <c r="B12" s="17">
        <v>249</v>
      </c>
      <c r="C12" s="17">
        <v>107</v>
      </c>
      <c r="D12" s="20">
        <v>0.42971887550200805</v>
      </c>
      <c r="E12" s="17">
        <v>142</v>
      </c>
      <c r="F12" s="20">
        <v>0.57028112449799195</v>
      </c>
    </row>
    <row r="13" spans="1:6" x14ac:dyDescent="0.3">
      <c r="A13" s="15" t="s">
        <v>20</v>
      </c>
      <c r="B13" s="17">
        <v>377</v>
      </c>
      <c r="C13" s="17">
        <v>164</v>
      </c>
      <c r="D13" s="20">
        <v>0.43501326259946949</v>
      </c>
      <c r="E13" s="17">
        <v>213</v>
      </c>
      <c r="F13" s="20">
        <v>0.56498673740053051</v>
      </c>
    </row>
    <row r="14" spans="1:6" x14ac:dyDescent="0.3">
      <c r="A14" s="15" t="s">
        <v>21</v>
      </c>
      <c r="B14" s="17">
        <v>281</v>
      </c>
      <c r="C14" s="17">
        <v>165</v>
      </c>
      <c r="D14" s="20">
        <v>0.58718861209964412</v>
      </c>
      <c r="E14" s="17">
        <v>116</v>
      </c>
      <c r="F14" s="20">
        <v>0.41281138790035588</v>
      </c>
    </row>
    <row r="15" spans="1:6" x14ac:dyDescent="0.3">
      <c r="A15" s="15" t="s">
        <v>22</v>
      </c>
      <c r="B15" s="17">
        <v>127</v>
      </c>
      <c r="C15" s="17">
        <v>79</v>
      </c>
      <c r="D15" s="20">
        <v>0.62204724409448819</v>
      </c>
      <c r="E15" s="17">
        <v>48</v>
      </c>
      <c r="F15" s="20">
        <v>0.37795275590551181</v>
      </c>
    </row>
    <row r="16" spans="1:6" x14ac:dyDescent="0.3">
      <c r="A16" s="15" t="s">
        <v>23</v>
      </c>
      <c r="B16" s="17">
        <v>219</v>
      </c>
      <c r="C16" s="17">
        <v>67</v>
      </c>
      <c r="D16" s="20">
        <v>0.30593607305936071</v>
      </c>
      <c r="E16" s="17">
        <v>152</v>
      </c>
      <c r="F16" s="20">
        <v>0.69406392694063923</v>
      </c>
    </row>
    <row r="17" spans="1:6" x14ac:dyDescent="0.3">
      <c r="A17" s="15" t="s">
        <v>24</v>
      </c>
      <c r="B17" s="17">
        <v>261</v>
      </c>
      <c r="C17" s="17">
        <v>182</v>
      </c>
      <c r="D17" s="20">
        <v>0.69731800766283525</v>
      </c>
      <c r="E17" s="17">
        <v>79</v>
      </c>
      <c r="F17" s="20">
        <v>0.30268199233716475</v>
      </c>
    </row>
    <row r="18" spans="1:6" x14ac:dyDescent="0.3">
      <c r="A18" s="15" t="s">
        <v>25</v>
      </c>
      <c r="B18" s="17">
        <v>433</v>
      </c>
      <c r="C18" s="17">
        <v>280</v>
      </c>
      <c r="D18" s="20">
        <v>0.64665127020785218</v>
      </c>
      <c r="E18" s="17">
        <v>153</v>
      </c>
      <c r="F18" s="20">
        <v>0.35334872979214782</v>
      </c>
    </row>
    <row r="19" spans="1:6" x14ac:dyDescent="0.3">
      <c r="A19" s="15" t="s">
        <v>26</v>
      </c>
      <c r="B19" s="17">
        <v>182</v>
      </c>
      <c r="C19" s="17">
        <v>144</v>
      </c>
      <c r="D19" s="20">
        <v>0.79120879120879117</v>
      </c>
      <c r="E19" s="17">
        <v>38</v>
      </c>
      <c r="F19" s="20">
        <v>0.2087912087912088</v>
      </c>
    </row>
    <row r="20" spans="1:6" x14ac:dyDescent="0.3">
      <c r="A20" s="15" t="s">
        <v>27</v>
      </c>
      <c r="B20" s="17">
        <v>192</v>
      </c>
      <c r="C20" s="17">
        <v>111</v>
      </c>
      <c r="D20" s="20">
        <v>0.578125</v>
      </c>
      <c r="E20" s="17">
        <v>81</v>
      </c>
      <c r="F20" s="20">
        <v>0.421875</v>
      </c>
    </row>
    <row r="21" spans="1:6" x14ac:dyDescent="0.3">
      <c r="A21" s="15" t="s">
        <v>28</v>
      </c>
      <c r="B21" s="17">
        <v>224</v>
      </c>
      <c r="C21" s="17">
        <v>133</v>
      </c>
      <c r="D21" s="20">
        <v>0.59375</v>
      </c>
      <c r="E21" s="17">
        <v>91</v>
      </c>
      <c r="F21" s="20">
        <v>0.40625</v>
      </c>
    </row>
    <row r="22" spans="1:6" x14ac:dyDescent="0.3">
      <c r="A22" s="15" t="s">
        <v>29</v>
      </c>
      <c r="B22" s="17">
        <v>375</v>
      </c>
      <c r="C22" s="17">
        <v>230</v>
      </c>
      <c r="D22" s="20">
        <v>0.61333333333333329</v>
      </c>
      <c r="E22" s="17">
        <v>145</v>
      </c>
      <c r="F22" s="20">
        <v>0.38666666666666666</v>
      </c>
    </row>
    <row r="23" spans="1:6" x14ac:dyDescent="0.3">
      <c r="A23" s="15" t="s">
        <v>30</v>
      </c>
      <c r="B23" s="17">
        <v>186</v>
      </c>
      <c r="C23" s="17">
        <v>111</v>
      </c>
      <c r="D23" s="20">
        <v>0.59677419354838712</v>
      </c>
      <c r="E23" s="17">
        <v>75</v>
      </c>
      <c r="F23" s="20">
        <v>0.40322580645161288</v>
      </c>
    </row>
    <row r="24" spans="1:6" x14ac:dyDescent="0.3">
      <c r="A24" s="15" t="s">
        <v>31</v>
      </c>
      <c r="B24" s="17">
        <v>205</v>
      </c>
      <c r="C24" s="17">
        <v>78</v>
      </c>
      <c r="D24" s="20">
        <v>0.38048780487804879</v>
      </c>
      <c r="E24" s="17">
        <v>127</v>
      </c>
      <c r="F24" s="20">
        <v>0.61951219512195121</v>
      </c>
    </row>
    <row r="25" spans="1:6" x14ac:dyDescent="0.3">
      <c r="A25" s="15" t="s">
        <v>32</v>
      </c>
      <c r="B25" s="17">
        <v>547</v>
      </c>
      <c r="C25" s="17">
        <v>305</v>
      </c>
      <c r="D25" s="20">
        <v>0.55758683729433267</v>
      </c>
      <c r="E25" s="17">
        <v>242</v>
      </c>
      <c r="F25" s="20">
        <v>0.44241316270566727</v>
      </c>
    </row>
    <row r="26" spans="1:6" x14ac:dyDescent="0.3">
      <c r="A26" s="15" t="s">
        <v>33</v>
      </c>
      <c r="B26" s="17">
        <v>184</v>
      </c>
      <c r="C26" s="17">
        <v>77</v>
      </c>
      <c r="D26" s="20">
        <v>0.41847826086956524</v>
      </c>
      <c r="E26" s="17">
        <v>107</v>
      </c>
      <c r="F26" s="20">
        <v>0.58152173913043481</v>
      </c>
    </row>
    <row r="27" spans="1:6" x14ac:dyDescent="0.3">
      <c r="A27" s="15" t="s">
        <v>34</v>
      </c>
      <c r="B27" s="17">
        <v>360</v>
      </c>
      <c r="C27" s="17">
        <v>173</v>
      </c>
      <c r="D27" s="20">
        <v>0.48055555555555557</v>
      </c>
      <c r="E27" s="17">
        <v>187</v>
      </c>
      <c r="F27" s="20">
        <v>0.51944444444444449</v>
      </c>
    </row>
    <row r="28" spans="1:6" x14ac:dyDescent="0.3">
      <c r="A28" s="15" t="s">
        <v>35</v>
      </c>
      <c r="B28" s="17">
        <v>119</v>
      </c>
      <c r="C28" s="17">
        <v>54</v>
      </c>
      <c r="D28" s="20">
        <v>0.45378151260504201</v>
      </c>
      <c r="E28" s="17">
        <v>65</v>
      </c>
      <c r="F28" s="20">
        <v>0.54621848739495793</v>
      </c>
    </row>
    <row r="29" spans="1:6" x14ac:dyDescent="0.3">
      <c r="A29" s="15" t="s">
        <v>36</v>
      </c>
      <c r="B29" s="17">
        <v>203</v>
      </c>
      <c r="C29" s="17">
        <v>145</v>
      </c>
      <c r="D29" s="20">
        <v>0.7142857142857143</v>
      </c>
      <c r="E29" s="17">
        <v>58</v>
      </c>
      <c r="F29" s="20">
        <v>0.2857142857142857</v>
      </c>
    </row>
    <row r="30" spans="1:6" x14ac:dyDescent="0.3">
      <c r="A30" s="15" t="s">
        <v>37</v>
      </c>
      <c r="B30" s="17">
        <v>231</v>
      </c>
      <c r="C30" s="17">
        <v>104</v>
      </c>
      <c r="D30" s="20">
        <v>0.45021645021645024</v>
      </c>
      <c r="E30" s="17">
        <v>127</v>
      </c>
      <c r="F30" s="20">
        <v>0.54978354978354982</v>
      </c>
    </row>
    <row r="31" spans="1:6" x14ac:dyDescent="0.3">
      <c r="A31" s="15" t="s">
        <v>38</v>
      </c>
      <c r="B31" s="17">
        <v>326</v>
      </c>
      <c r="C31" s="17">
        <v>117</v>
      </c>
      <c r="D31" s="20">
        <v>0.35889570552147237</v>
      </c>
      <c r="E31" s="17">
        <v>209</v>
      </c>
      <c r="F31" s="20">
        <v>0.64110429447852757</v>
      </c>
    </row>
    <row r="32" spans="1:6" x14ac:dyDescent="0.3">
      <c r="A32" s="15" t="s">
        <v>39</v>
      </c>
      <c r="B32" s="17">
        <v>263</v>
      </c>
      <c r="C32" s="17">
        <v>139</v>
      </c>
      <c r="D32" s="20">
        <v>0.52851711026615966</v>
      </c>
      <c r="E32" s="17">
        <v>124</v>
      </c>
      <c r="F32" s="20">
        <v>0.47148288973384028</v>
      </c>
    </row>
    <row r="33" spans="1:6" x14ac:dyDescent="0.3">
      <c r="A33" s="15" t="s">
        <v>40</v>
      </c>
      <c r="B33" s="17">
        <v>136</v>
      </c>
      <c r="C33" s="17">
        <v>89</v>
      </c>
      <c r="D33" s="20">
        <v>0.65441176470588236</v>
      </c>
      <c r="E33" s="17">
        <v>47</v>
      </c>
      <c r="F33" s="20">
        <v>0.34558823529411764</v>
      </c>
    </row>
    <row r="34" spans="1:6" x14ac:dyDescent="0.3">
      <c r="A34" s="15" t="s">
        <v>41</v>
      </c>
      <c r="B34" s="17">
        <v>220</v>
      </c>
      <c r="C34" s="17">
        <v>93</v>
      </c>
      <c r="D34" s="20">
        <v>0.42272727272727273</v>
      </c>
      <c r="E34" s="17">
        <v>127</v>
      </c>
      <c r="F34" s="20">
        <v>0.57727272727272727</v>
      </c>
    </row>
    <row r="35" spans="1:6" x14ac:dyDescent="0.3">
      <c r="A35" s="15" t="s">
        <v>42</v>
      </c>
      <c r="B35" s="17">
        <v>133</v>
      </c>
      <c r="C35" s="17">
        <v>65</v>
      </c>
      <c r="D35" s="20">
        <v>0.48872180451127817</v>
      </c>
      <c r="E35" s="17">
        <v>68</v>
      </c>
      <c r="F35" s="20">
        <v>0.51127819548872178</v>
      </c>
    </row>
    <row r="36" spans="1:6" x14ac:dyDescent="0.3">
      <c r="A36" s="15" t="s">
        <v>43</v>
      </c>
      <c r="B36" s="17">
        <v>215</v>
      </c>
      <c r="C36" s="17">
        <v>66</v>
      </c>
      <c r="D36" s="20">
        <v>0.30697674418604654</v>
      </c>
      <c r="E36" s="17">
        <v>149</v>
      </c>
      <c r="F36" s="20">
        <v>0.69302325581395352</v>
      </c>
    </row>
    <row r="37" spans="1:6" x14ac:dyDescent="0.3">
      <c r="A37" s="15" t="s">
        <v>44</v>
      </c>
      <c r="B37" s="17">
        <v>362</v>
      </c>
      <c r="C37" s="17">
        <v>158</v>
      </c>
      <c r="D37" s="20">
        <v>0.43646408839779005</v>
      </c>
      <c r="E37" s="17">
        <v>204</v>
      </c>
      <c r="F37" s="20">
        <v>0.56353591160220995</v>
      </c>
    </row>
    <row r="38" spans="1:6" x14ac:dyDescent="0.3">
      <c r="A38" s="15" t="s">
        <v>45</v>
      </c>
      <c r="B38" s="17">
        <v>382</v>
      </c>
      <c r="C38" s="17">
        <v>209</v>
      </c>
      <c r="D38" s="20">
        <v>0.54712041884816753</v>
      </c>
      <c r="E38" s="17">
        <v>173</v>
      </c>
      <c r="F38" s="20">
        <v>0.45287958115183247</v>
      </c>
    </row>
    <row r="39" spans="1:6" x14ac:dyDescent="0.3">
      <c r="A39" s="15" t="s">
        <v>46</v>
      </c>
      <c r="B39" s="17">
        <v>362</v>
      </c>
      <c r="C39" s="17">
        <v>184</v>
      </c>
      <c r="D39" s="20">
        <v>0.50828729281767959</v>
      </c>
      <c r="E39" s="17">
        <v>178</v>
      </c>
      <c r="F39" s="20">
        <v>0.49171270718232046</v>
      </c>
    </row>
    <row r="40" spans="1:6" x14ac:dyDescent="0.3">
      <c r="A40" s="15" t="s">
        <v>47</v>
      </c>
      <c r="B40" s="17">
        <v>289</v>
      </c>
      <c r="C40" s="17">
        <v>219</v>
      </c>
      <c r="D40" s="20">
        <v>0.75778546712802763</v>
      </c>
      <c r="E40" s="17">
        <v>70</v>
      </c>
      <c r="F40" s="20">
        <v>0.24221453287197231</v>
      </c>
    </row>
    <row r="41" spans="1:6" x14ac:dyDescent="0.3">
      <c r="A41" s="15" t="s">
        <v>48</v>
      </c>
      <c r="B41" s="17">
        <v>278</v>
      </c>
      <c r="C41" s="17">
        <v>111</v>
      </c>
      <c r="D41" s="20">
        <v>0.39928057553956836</v>
      </c>
      <c r="E41" s="17">
        <v>167</v>
      </c>
      <c r="F41" s="20">
        <v>0.60071942446043169</v>
      </c>
    </row>
    <row r="42" spans="1:6" x14ac:dyDescent="0.3">
      <c r="A42" s="15" t="s">
        <v>49</v>
      </c>
      <c r="B42" s="17">
        <v>327</v>
      </c>
      <c r="C42" s="17">
        <v>270</v>
      </c>
      <c r="D42" s="20">
        <v>0.82568807339449546</v>
      </c>
      <c r="E42" s="17">
        <v>57</v>
      </c>
      <c r="F42" s="20">
        <v>0.1743119266055046</v>
      </c>
    </row>
    <row r="43" spans="1:6" x14ac:dyDescent="0.3">
      <c r="A43" s="15" t="s">
        <v>50</v>
      </c>
      <c r="B43" s="17">
        <v>325</v>
      </c>
      <c r="C43" s="17">
        <v>221</v>
      </c>
      <c r="D43" s="20">
        <v>0.68</v>
      </c>
      <c r="E43" s="17">
        <v>104</v>
      </c>
      <c r="F43" s="20">
        <v>0.32</v>
      </c>
    </row>
    <row r="44" spans="1:6" x14ac:dyDescent="0.3">
      <c r="A44" s="15" t="s">
        <v>51</v>
      </c>
      <c r="B44" s="17">
        <v>266</v>
      </c>
      <c r="C44" s="17">
        <v>184</v>
      </c>
      <c r="D44" s="20">
        <v>0.69172932330827064</v>
      </c>
      <c r="E44" s="17">
        <v>82</v>
      </c>
      <c r="F44" s="20">
        <v>0.30827067669172931</v>
      </c>
    </row>
    <row r="45" spans="1:6" x14ac:dyDescent="0.3">
      <c r="A45" s="15" t="s">
        <v>52</v>
      </c>
      <c r="B45" s="17">
        <v>126</v>
      </c>
      <c r="C45" s="17">
        <v>48</v>
      </c>
      <c r="D45" s="20">
        <v>0.38095238095238093</v>
      </c>
      <c r="E45" s="17">
        <v>78</v>
      </c>
      <c r="F45" s="20">
        <v>0.61904761904761907</v>
      </c>
    </row>
    <row r="46" spans="1:6" x14ac:dyDescent="0.3">
      <c r="A46" s="15" t="s">
        <v>53</v>
      </c>
      <c r="B46" s="17">
        <v>316</v>
      </c>
      <c r="C46" s="17">
        <v>198</v>
      </c>
      <c r="D46" s="20">
        <v>0.62658227848101267</v>
      </c>
      <c r="E46" s="17">
        <v>118</v>
      </c>
      <c r="F46" s="20">
        <v>0.37341772151898733</v>
      </c>
    </row>
    <row r="47" spans="1:6" x14ac:dyDescent="0.3">
      <c r="A47" s="15" t="s">
        <v>54</v>
      </c>
      <c r="B47" s="17">
        <v>294</v>
      </c>
      <c r="C47" s="17">
        <v>177</v>
      </c>
      <c r="D47" s="20">
        <v>0.60204081632653061</v>
      </c>
      <c r="E47" s="17">
        <v>117</v>
      </c>
      <c r="F47" s="20">
        <v>0.39795918367346939</v>
      </c>
    </row>
    <row r="48" spans="1:6" x14ac:dyDescent="0.3">
      <c r="A48" s="15" t="s">
        <v>55</v>
      </c>
      <c r="B48" s="17">
        <v>203</v>
      </c>
      <c r="C48" s="17">
        <v>55</v>
      </c>
      <c r="D48" s="20">
        <v>0.27093596059113301</v>
      </c>
      <c r="E48" s="17">
        <v>148</v>
      </c>
      <c r="F48" s="20">
        <v>0.72906403940886699</v>
      </c>
    </row>
    <row r="49" spans="1:6" x14ac:dyDescent="0.3">
      <c r="A49" s="15" t="s">
        <v>56</v>
      </c>
      <c r="B49" s="17">
        <v>190</v>
      </c>
      <c r="C49" s="17">
        <v>91</v>
      </c>
      <c r="D49" s="20">
        <v>0.47894736842105262</v>
      </c>
      <c r="E49" s="17">
        <v>99</v>
      </c>
      <c r="F49" s="20">
        <v>0.52105263157894732</v>
      </c>
    </row>
    <row r="50" spans="1:6" x14ac:dyDescent="0.3">
      <c r="A50" s="15" t="s">
        <v>57</v>
      </c>
      <c r="B50" s="17">
        <v>242</v>
      </c>
      <c r="C50" s="17">
        <v>141</v>
      </c>
      <c r="D50" s="20">
        <v>0.5826446280991735</v>
      </c>
      <c r="E50" s="17">
        <v>101</v>
      </c>
      <c r="F50" s="20">
        <v>0.41735537190082644</v>
      </c>
    </row>
    <row r="51" spans="1:6" x14ac:dyDescent="0.3">
      <c r="A51" s="15" t="s">
        <v>58</v>
      </c>
      <c r="B51" s="17">
        <v>153</v>
      </c>
      <c r="C51" s="17">
        <v>93</v>
      </c>
      <c r="D51" s="20">
        <v>0.60784313725490191</v>
      </c>
      <c r="E51" s="17">
        <v>60</v>
      </c>
      <c r="F51" s="20">
        <v>0.39215686274509803</v>
      </c>
    </row>
    <row r="52" spans="1:6" x14ac:dyDescent="0.3">
      <c r="A52" s="15" t="s">
        <v>59</v>
      </c>
      <c r="B52" s="17">
        <v>245</v>
      </c>
      <c r="C52" s="17">
        <v>195</v>
      </c>
      <c r="D52" s="20">
        <v>0.79591836734693877</v>
      </c>
      <c r="E52" s="17">
        <v>50</v>
      </c>
      <c r="F52" s="20">
        <v>0.20408163265306123</v>
      </c>
    </row>
    <row r="53" spans="1:6" x14ac:dyDescent="0.3">
      <c r="A53" s="15" t="s">
        <v>60</v>
      </c>
      <c r="B53" s="17">
        <v>241</v>
      </c>
      <c r="C53" s="17">
        <v>177</v>
      </c>
      <c r="D53" s="20">
        <v>0.73443983402489632</v>
      </c>
      <c r="E53" s="17">
        <v>64</v>
      </c>
      <c r="F53" s="20">
        <v>0.26556016597510373</v>
      </c>
    </row>
    <row r="54" spans="1:6" x14ac:dyDescent="0.3">
      <c r="A54" s="15" t="s">
        <v>61</v>
      </c>
      <c r="B54" s="17">
        <v>423</v>
      </c>
      <c r="C54" s="17">
        <v>287</v>
      </c>
      <c r="D54" s="20">
        <v>0.67848699763593379</v>
      </c>
      <c r="E54" s="17">
        <v>136</v>
      </c>
      <c r="F54" s="20">
        <v>0.32151300236406621</v>
      </c>
    </row>
    <row r="55" spans="1:6" x14ac:dyDescent="0.3">
      <c r="A55" s="15" t="s">
        <v>62</v>
      </c>
      <c r="B55" s="17">
        <v>387</v>
      </c>
      <c r="C55" s="17">
        <v>273</v>
      </c>
      <c r="D55" s="20">
        <v>0.70542635658914732</v>
      </c>
      <c r="E55" s="17">
        <v>114</v>
      </c>
      <c r="F55" s="20">
        <v>0.29457364341085274</v>
      </c>
    </row>
    <row r="56" spans="1:6" x14ac:dyDescent="0.3">
      <c r="A56" s="15" t="s">
        <v>63</v>
      </c>
      <c r="B56" s="17">
        <v>170</v>
      </c>
      <c r="C56" s="17">
        <v>85</v>
      </c>
      <c r="D56" s="20">
        <v>0.5</v>
      </c>
      <c r="E56" s="17">
        <v>85</v>
      </c>
      <c r="F56" s="20">
        <v>0.5</v>
      </c>
    </row>
    <row r="57" spans="1:6" x14ac:dyDescent="0.3">
      <c r="A57" s="15" t="s">
        <v>64</v>
      </c>
      <c r="B57" s="17">
        <v>521</v>
      </c>
      <c r="C57" s="17">
        <v>336</v>
      </c>
      <c r="D57" s="20">
        <v>0.6449136276391555</v>
      </c>
      <c r="E57" s="17">
        <v>185</v>
      </c>
      <c r="F57" s="20">
        <v>0.3550863723608445</v>
      </c>
    </row>
    <row r="58" spans="1:6" x14ac:dyDescent="0.3">
      <c r="A58" s="15" t="s">
        <v>65</v>
      </c>
      <c r="B58" s="17">
        <v>427</v>
      </c>
      <c r="C58" s="17">
        <v>306</v>
      </c>
      <c r="D58" s="20">
        <v>0.71662763466042156</v>
      </c>
      <c r="E58" s="17">
        <v>121</v>
      </c>
      <c r="F58" s="20">
        <v>0.28337236533957844</v>
      </c>
    </row>
    <row r="59" spans="1:6" x14ac:dyDescent="0.3">
      <c r="A59" s="15" t="s">
        <v>66</v>
      </c>
      <c r="B59" s="17">
        <v>140</v>
      </c>
      <c r="C59" s="17">
        <v>39</v>
      </c>
      <c r="D59" s="20">
        <v>0.27857142857142858</v>
      </c>
      <c r="E59" s="17">
        <v>101</v>
      </c>
      <c r="F59" s="20">
        <v>0.72142857142857142</v>
      </c>
    </row>
    <row r="60" spans="1:6" x14ac:dyDescent="0.3">
      <c r="A60" s="15" t="s">
        <v>67</v>
      </c>
      <c r="B60" s="17">
        <v>398</v>
      </c>
      <c r="C60" s="17">
        <v>231</v>
      </c>
      <c r="D60" s="20">
        <v>0.58040201005025127</v>
      </c>
      <c r="E60" s="17">
        <v>167</v>
      </c>
      <c r="F60" s="20">
        <v>0.41959798994974873</v>
      </c>
    </row>
    <row r="61" spans="1:6" x14ac:dyDescent="0.3">
      <c r="A61" s="15" t="s">
        <v>68</v>
      </c>
      <c r="B61" s="17">
        <v>84</v>
      </c>
      <c r="C61" s="17">
        <v>25</v>
      </c>
      <c r="D61" s="20">
        <v>0.29761904761904762</v>
      </c>
      <c r="E61" s="17">
        <v>59</v>
      </c>
      <c r="F61" s="20">
        <v>0.70238095238095233</v>
      </c>
    </row>
    <row r="62" spans="1:6" x14ac:dyDescent="0.3">
      <c r="A62" s="15" t="s">
        <v>69</v>
      </c>
      <c r="B62" s="17">
        <v>105</v>
      </c>
      <c r="C62" s="17">
        <v>67</v>
      </c>
      <c r="D62" s="20">
        <v>0.63809523809523805</v>
      </c>
      <c r="E62" s="17">
        <v>38</v>
      </c>
      <c r="F62" s="20">
        <v>0.3619047619047619</v>
      </c>
    </row>
    <row r="63" spans="1:6" x14ac:dyDescent="0.3">
      <c r="A63" s="15" t="s">
        <v>70</v>
      </c>
      <c r="B63" s="17">
        <v>160</v>
      </c>
      <c r="C63" s="17">
        <v>65</v>
      </c>
      <c r="D63" s="20">
        <v>0.40625</v>
      </c>
      <c r="E63" s="17">
        <v>95</v>
      </c>
      <c r="F63" s="20">
        <v>0.59375</v>
      </c>
    </row>
    <row r="64" spans="1:6" x14ac:dyDescent="0.3">
      <c r="A64" s="15" t="s">
        <v>71</v>
      </c>
      <c r="B64" s="17">
        <v>125</v>
      </c>
      <c r="C64" s="17">
        <v>66</v>
      </c>
      <c r="D64" s="20">
        <v>0.52800000000000002</v>
      </c>
      <c r="E64" s="17">
        <v>59</v>
      </c>
      <c r="F64" s="20">
        <v>0.47199999999999998</v>
      </c>
    </row>
    <row r="65" spans="1:6" x14ac:dyDescent="0.3">
      <c r="A65" s="15" t="s">
        <v>72</v>
      </c>
      <c r="B65" s="17">
        <v>96</v>
      </c>
      <c r="C65" s="17">
        <v>40</v>
      </c>
      <c r="D65" s="20">
        <v>0.41666666666666669</v>
      </c>
      <c r="E65" s="17">
        <v>56</v>
      </c>
      <c r="F65" s="20">
        <v>0.58333333333333337</v>
      </c>
    </row>
    <row r="66" spans="1:6" x14ac:dyDescent="0.3">
      <c r="A66" s="15" t="s">
        <v>73</v>
      </c>
      <c r="B66" s="17">
        <v>237</v>
      </c>
      <c r="C66" s="17">
        <v>133</v>
      </c>
      <c r="D66" s="20">
        <v>0.56118143459915615</v>
      </c>
      <c r="E66" s="17">
        <v>104</v>
      </c>
      <c r="F66" s="20">
        <v>0.43881856540084391</v>
      </c>
    </row>
    <row r="67" spans="1:6" x14ac:dyDescent="0.3">
      <c r="A67" s="15" t="s">
        <v>74</v>
      </c>
      <c r="B67" s="17">
        <v>176</v>
      </c>
      <c r="C67" s="17">
        <v>128</v>
      </c>
      <c r="D67" s="20">
        <v>0.72727272727272729</v>
      </c>
      <c r="E67" s="17">
        <v>48</v>
      </c>
      <c r="F67" s="20">
        <v>0.27272727272727271</v>
      </c>
    </row>
    <row r="68" spans="1:6" x14ac:dyDescent="0.3">
      <c r="A68" s="15" t="s">
        <v>75</v>
      </c>
      <c r="B68" s="17">
        <v>101</v>
      </c>
      <c r="C68" s="17">
        <v>63</v>
      </c>
      <c r="D68" s="20">
        <v>0.62376237623762376</v>
      </c>
      <c r="E68" s="17">
        <v>38</v>
      </c>
      <c r="F68" s="20">
        <v>0.37623762376237624</v>
      </c>
    </row>
    <row r="69" spans="1:6" x14ac:dyDescent="0.3">
      <c r="A69" s="15" t="s">
        <v>76</v>
      </c>
      <c r="B69" s="17">
        <v>253</v>
      </c>
      <c r="C69" s="17">
        <v>91</v>
      </c>
      <c r="D69" s="20">
        <v>0.35968379446640314</v>
      </c>
      <c r="E69" s="17">
        <v>162</v>
      </c>
      <c r="F69" s="20">
        <v>0.64031620553359681</v>
      </c>
    </row>
    <row r="70" spans="1:6" x14ac:dyDescent="0.3">
      <c r="A70" s="15" t="s">
        <v>77</v>
      </c>
      <c r="B70" s="17">
        <v>286</v>
      </c>
      <c r="C70" s="17">
        <v>189</v>
      </c>
      <c r="D70" s="20">
        <v>0.66083916083916083</v>
      </c>
      <c r="E70" s="17">
        <v>97</v>
      </c>
      <c r="F70" s="20">
        <v>0.33916083916083917</v>
      </c>
    </row>
    <row r="71" spans="1:6" x14ac:dyDescent="0.3">
      <c r="A71" s="15" t="s">
        <v>78</v>
      </c>
      <c r="B71" s="17">
        <v>416</v>
      </c>
      <c r="C71" s="17">
        <v>251</v>
      </c>
      <c r="D71" s="20">
        <v>0.60336538461538458</v>
      </c>
      <c r="E71" s="17">
        <v>165</v>
      </c>
      <c r="F71" s="20">
        <v>0.39663461538461536</v>
      </c>
    </row>
    <row r="72" spans="1:6" x14ac:dyDescent="0.3">
      <c r="A72" s="15" t="s">
        <v>79</v>
      </c>
      <c r="B72" s="17">
        <v>157</v>
      </c>
      <c r="C72" s="17">
        <v>10</v>
      </c>
      <c r="D72" s="20">
        <v>6.3694267515923567E-2</v>
      </c>
      <c r="E72" s="17">
        <v>147</v>
      </c>
      <c r="F72" s="20">
        <v>0.93630573248407645</v>
      </c>
    </row>
    <row r="73" spans="1:6" x14ac:dyDescent="0.3">
      <c r="A73" s="15" t="s">
        <v>80</v>
      </c>
      <c r="B73" s="18">
        <v>268</v>
      </c>
      <c r="C73" s="18">
        <v>138</v>
      </c>
      <c r="D73" s="21">
        <v>0.5149253731343284</v>
      </c>
      <c r="E73" s="18">
        <v>130</v>
      </c>
      <c r="F73" s="21">
        <v>0.48507462686567165</v>
      </c>
    </row>
    <row r="74" spans="1:6" x14ac:dyDescent="0.3">
      <c r="A74" s="155" t="s">
        <v>106</v>
      </c>
      <c r="B74" s="158">
        <v>18380</v>
      </c>
      <c r="C74" s="158">
        <v>10574</v>
      </c>
      <c r="D74" s="154">
        <v>0.57529923830250274</v>
      </c>
      <c r="E74" s="158">
        <v>7806</v>
      </c>
      <c r="F74" s="154">
        <v>0.42470076169749726</v>
      </c>
    </row>
  </sheetData>
  <mergeCells count="2">
    <mergeCell ref="C3:D3"/>
    <mergeCell ref="E3:F3"/>
  </mergeCells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19"/>
  <sheetViews>
    <sheetView topLeftCell="A10" workbookViewId="0">
      <selection activeCell="A3" sqref="A3"/>
    </sheetView>
  </sheetViews>
  <sheetFormatPr defaultColWidth="8.81640625" defaultRowHeight="14" x14ac:dyDescent="0.3"/>
  <cols>
    <col min="1" max="1" width="16.26953125" style="22" customWidth="1"/>
    <col min="2" max="2" width="12.54296875" style="22" customWidth="1"/>
    <col min="3" max="5" width="9.26953125" style="22" customWidth="1"/>
    <col min="6" max="16384" width="8.81640625" style="22"/>
  </cols>
  <sheetData>
    <row r="1" spans="1:25" s="8" customFormat="1" ht="15.5" x14ac:dyDescent="0.35">
      <c r="A1" s="39" t="s">
        <v>173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15.5" x14ac:dyDescent="0.35">
      <c r="A2" s="39" t="s">
        <v>174</v>
      </c>
      <c r="B2" s="39"/>
      <c r="C2" s="39"/>
      <c r="D2" s="39"/>
      <c r="E2" s="39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</row>
    <row r="3" spans="1:25" x14ac:dyDescent="0.3">
      <c r="A3" s="192">
        <v>2021</v>
      </c>
    </row>
    <row r="4" spans="1:25" s="11" customFormat="1" ht="93" x14ac:dyDescent="0.25">
      <c r="A4" s="106" t="s">
        <v>175</v>
      </c>
      <c r="B4" s="131" t="s">
        <v>242</v>
      </c>
      <c r="C4" s="132" t="s">
        <v>176</v>
      </c>
      <c r="D4" s="132" t="s">
        <v>177</v>
      </c>
      <c r="E4" s="132" t="s">
        <v>178</v>
      </c>
      <c r="F4" s="132" t="s">
        <v>179</v>
      </c>
      <c r="G4" s="107" t="s">
        <v>180</v>
      </c>
      <c r="H4" s="107" t="s">
        <v>181</v>
      </c>
      <c r="I4" s="107" t="s">
        <v>182</v>
      </c>
      <c r="J4" s="107" t="s">
        <v>183</v>
      </c>
      <c r="K4" s="108" t="s">
        <v>184</v>
      </c>
      <c r="L4" s="108" t="s">
        <v>185</v>
      </c>
      <c r="M4" s="133" t="s">
        <v>186</v>
      </c>
      <c r="N4" s="108" t="s">
        <v>187</v>
      </c>
      <c r="O4" s="109" t="s">
        <v>188</v>
      </c>
      <c r="P4" s="109" t="s">
        <v>189</v>
      </c>
      <c r="Q4" s="109" t="s">
        <v>190</v>
      </c>
      <c r="R4" s="109" t="s">
        <v>191</v>
      </c>
      <c r="S4" s="110" t="s">
        <v>192</v>
      </c>
      <c r="T4" s="134" t="s">
        <v>193</v>
      </c>
      <c r="U4" s="110" t="s">
        <v>194</v>
      </c>
      <c r="V4" s="111" t="s">
        <v>195</v>
      </c>
      <c r="W4" s="111" t="s">
        <v>196</v>
      </c>
      <c r="X4" s="112" t="s">
        <v>190</v>
      </c>
      <c r="Y4" s="112" t="s">
        <v>191</v>
      </c>
    </row>
    <row r="5" spans="1:25" s="11" customFormat="1" ht="12.5" x14ac:dyDescent="0.25">
      <c r="A5" s="113" t="s">
        <v>28</v>
      </c>
      <c r="B5" s="114">
        <v>0.42035398230088494</v>
      </c>
      <c r="C5" s="115">
        <v>3778</v>
      </c>
      <c r="D5" s="115">
        <v>3017</v>
      </c>
      <c r="E5" s="115">
        <v>4512</v>
      </c>
      <c r="F5" s="115">
        <f>SUM(C5:E5)</f>
        <v>11307</v>
      </c>
      <c r="G5" s="116">
        <f>$B5*C5</f>
        <v>1588.0973451327434</v>
      </c>
      <c r="H5" s="116">
        <f t="shared" ref="H5:J15" si="0">$B5*D5</f>
        <v>1268.2079646017698</v>
      </c>
      <c r="I5" s="116">
        <f t="shared" si="0"/>
        <v>1896.6371681415928</v>
      </c>
      <c r="J5" s="116">
        <f>$B5*F5</f>
        <v>4752.9424778761058</v>
      </c>
      <c r="K5" s="117">
        <v>430</v>
      </c>
      <c r="L5" s="169">
        <v>330</v>
      </c>
      <c r="M5" s="118">
        <v>706</v>
      </c>
      <c r="N5" s="117">
        <f t="shared" ref="N5:N15" si="1">SUM(K5:M5)</f>
        <v>1466</v>
      </c>
      <c r="O5" s="119">
        <f t="shared" ref="O5:O15" si="2">N5/F5</f>
        <v>0.12965419651543292</v>
      </c>
      <c r="P5" s="119">
        <f t="shared" ref="P5:P15" si="3">N5/J5</f>
        <v>0.30844050960513519</v>
      </c>
      <c r="Q5" s="129">
        <f>1/O5</f>
        <v>7.7128240109140522</v>
      </c>
      <c r="R5" s="129">
        <f>1/P5</f>
        <v>3.2421162877736056</v>
      </c>
      <c r="S5" s="130">
        <v>80</v>
      </c>
      <c r="T5" s="120">
        <v>337</v>
      </c>
      <c r="U5" s="121">
        <f t="shared" ref="U5:U15" si="4">SUM(S5:T5)</f>
        <v>417</v>
      </c>
      <c r="V5" s="127">
        <f t="shared" ref="V5:V15" si="5">U5/F5</f>
        <v>3.6879808967895993E-2</v>
      </c>
      <c r="W5" s="127">
        <f t="shared" ref="W5:W15" si="6">U5/J5</f>
        <v>8.7735124492047317E-2</v>
      </c>
      <c r="X5" s="128">
        <f>1/V5</f>
        <v>27.115107913669064</v>
      </c>
      <c r="Y5" s="128">
        <f>1/W5</f>
        <v>11.397943592029032</v>
      </c>
    </row>
    <row r="6" spans="1:25" s="11" customFormat="1" ht="12.5" x14ac:dyDescent="0.25">
      <c r="A6" s="113" t="s">
        <v>29</v>
      </c>
      <c r="B6" s="114">
        <v>0.20491803278688525</v>
      </c>
      <c r="C6" s="115">
        <v>4965</v>
      </c>
      <c r="D6" s="115">
        <v>4145</v>
      </c>
      <c r="E6" s="115">
        <v>3140</v>
      </c>
      <c r="F6" s="115">
        <f t="shared" ref="F6:F15" si="7">SUM(C6:E6)</f>
        <v>12250</v>
      </c>
      <c r="G6" s="116">
        <f t="shared" ref="G6:G15" si="8">$B6*C6</f>
        <v>1017.4180327868853</v>
      </c>
      <c r="H6" s="116">
        <f t="shared" si="0"/>
        <v>849.38524590163934</v>
      </c>
      <c r="I6" s="116">
        <f t="shared" si="0"/>
        <v>643.44262295081967</v>
      </c>
      <c r="J6" s="116">
        <f t="shared" si="0"/>
        <v>2510.2459016393445</v>
      </c>
      <c r="K6" s="117">
        <v>353</v>
      </c>
      <c r="L6" s="169">
        <v>227</v>
      </c>
      <c r="M6" s="118">
        <v>389</v>
      </c>
      <c r="N6" s="117">
        <f t="shared" si="1"/>
        <v>969</v>
      </c>
      <c r="O6" s="119">
        <f t="shared" si="2"/>
        <v>7.9102040816326533E-2</v>
      </c>
      <c r="P6" s="119">
        <f t="shared" si="3"/>
        <v>0.38601795918367343</v>
      </c>
      <c r="Q6" s="129">
        <f t="shared" ref="Q6:R15" si="9">1/O6</f>
        <v>12.641898864809081</v>
      </c>
      <c r="R6" s="129">
        <f t="shared" si="9"/>
        <v>2.5905530460674351</v>
      </c>
      <c r="S6" s="130"/>
      <c r="T6" s="120">
        <v>157</v>
      </c>
      <c r="U6" s="121">
        <f t="shared" si="4"/>
        <v>157</v>
      </c>
      <c r="V6" s="127">
        <f t="shared" si="5"/>
        <v>1.2816326530612245E-2</v>
      </c>
      <c r="W6" s="127">
        <f t="shared" si="6"/>
        <v>6.2543673469387745E-2</v>
      </c>
      <c r="X6" s="128">
        <f t="shared" ref="X6:Y15" si="10">1/V6</f>
        <v>78.025477707006374</v>
      </c>
      <c r="Y6" s="128">
        <f t="shared" si="10"/>
        <v>15.988827398976717</v>
      </c>
    </row>
    <row r="7" spans="1:25" s="11" customFormat="1" ht="12.5" x14ac:dyDescent="0.25">
      <c r="A7" s="113" t="s">
        <v>197</v>
      </c>
      <c r="B7" s="114">
        <v>0.17602996254681649</v>
      </c>
      <c r="C7" s="115">
        <v>8260</v>
      </c>
      <c r="D7" s="115">
        <v>6385</v>
      </c>
      <c r="E7" s="115">
        <v>3818</v>
      </c>
      <c r="F7" s="115">
        <f t="shared" si="7"/>
        <v>18463</v>
      </c>
      <c r="G7" s="116">
        <f t="shared" si="8"/>
        <v>1454.0074906367042</v>
      </c>
      <c r="H7" s="116">
        <f t="shared" si="0"/>
        <v>1123.9513108614233</v>
      </c>
      <c r="I7" s="116">
        <f t="shared" si="0"/>
        <v>672.08239700374531</v>
      </c>
      <c r="J7" s="116">
        <f t="shared" si="0"/>
        <v>3250.0411985018727</v>
      </c>
      <c r="K7" s="117">
        <v>1034</v>
      </c>
      <c r="L7" s="169">
        <v>747</v>
      </c>
      <c r="M7" s="118">
        <v>454</v>
      </c>
      <c r="N7" s="117">
        <f t="shared" si="1"/>
        <v>2235</v>
      </c>
      <c r="O7" s="119">
        <f t="shared" si="2"/>
        <v>0.12105291664409901</v>
      </c>
      <c r="P7" s="119">
        <f t="shared" si="3"/>
        <v>0.6876835902973284</v>
      </c>
      <c r="Q7" s="129">
        <f t="shared" si="9"/>
        <v>8.2608501118568238</v>
      </c>
      <c r="R7" s="129">
        <f t="shared" si="9"/>
        <v>1.4541571357950214</v>
      </c>
      <c r="S7" s="130">
        <v>87</v>
      </c>
      <c r="T7" s="120">
        <v>204</v>
      </c>
      <c r="U7" s="121">
        <f t="shared" si="4"/>
        <v>291</v>
      </c>
      <c r="V7" s="127">
        <f t="shared" si="5"/>
        <v>1.5761252234198126E-2</v>
      </c>
      <c r="W7" s="127">
        <f t="shared" si="6"/>
        <v>8.9537326521934038E-2</v>
      </c>
      <c r="X7" s="128">
        <f t="shared" si="10"/>
        <v>63.446735395189002</v>
      </c>
      <c r="Y7" s="128">
        <f t="shared" si="10"/>
        <v>11.168526455332895</v>
      </c>
    </row>
    <row r="8" spans="1:25" s="11" customFormat="1" ht="12.5" x14ac:dyDescent="0.25">
      <c r="A8" s="113" t="s">
        <v>198</v>
      </c>
      <c r="B8" s="114">
        <v>6.6099476439790569E-2</v>
      </c>
      <c r="C8" s="115">
        <v>9268</v>
      </c>
      <c r="D8" s="115">
        <v>7474</v>
      </c>
      <c r="E8" s="115">
        <v>5827</v>
      </c>
      <c r="F8" s="115">
        <f t="shared" si="7"/>
        <v>22569</v>
      </c>
      <c r="G8" s="116">
        <f t="shared" si="8"/>
        <v>612.60994764397901</v>
      </c>
      <c r="H8" s="116">
        <f t="shared" si="0"/>
        <v>494.0274869109947</v>
      </c>
      <c r="I8" s="116">
        <f t="shared" si="0"/>
        <v>385.16164921465963</v>
      </c>
      <c r="J8" s="116">
        <f t="shared" si="0"/>
        <v>1491.7990837696334</v>
      </c>
      <c r="K8" s="117">
        <v>888</v>
      </c>
      <c r="L8" s="169">
        <v>1175</v>
      </c>
      <c r="M8" s="118">
        <v>504</v>
      </c>
      <c r="N8" s="117">
        <f t="shared" si="1"/>
        <v>2567</v>
      </c>
      <c r="O8" s="119">
        <f t="shared" si="2"/>
        <v>0.1137400859586158</v>
      </c>
      <c r="P8" s="119">
        <f t="shared" si="3"/>
        <v>1.7207411024234154</v>
      </c>
      <c r="Q8" s="129">
        <f t="shared" si="9"/>
        <v>8.7919750681729649</v>
      </c>
      <c r="R8" s="129">
        <f t="shared" si="9"/>
        <v>0.581144948877925</v>
      </c>
      <c r="S8" s="130">
        <v>150</v>
      </c>
      <c r="T8" s="120">
        <v>541</v>
      </c>
      <c r="U8" s="121">
        <f t="shared" si="4"/>
        <v>691</v>
      </c>
      <c r="V8" s="127">
        <f t="shared" si="5"/>
        <v>3.0617218308298996E-2</v>
      </c>
      <c r="W8" s="127">
        <f t="shared" si="6"/>
        <v>0.46319910470377096</v>
      </c>
      <c r="X8" s="128">
        <f t="shared" si="10"/>
        <v>32.66136034732272</v>
      </c>
      <c r="Y8" s="128">
        <f t="shared" si="10"/>
        <v>2.1588988187693681</v>
      </c>
    </row>
    <row r="9" spans="1:25" s="11" customFormat="1" ht="12.5" x14ac:dyDescent="0.25">
      <c r="A9" s="113" t="s">
        <v>45</v>
      </c>
      <c r="B9" s="114">
        <v>0.15909090909090909</v>
      </c>
      <c r="C9" s="115">
        <v>8084</v>
      </c>
      <c r="D9" s="115">
        <v>5977</v>
      </c>
      <c r="E9" s="115">
        <v>6901</v>
      </c>
      <c r="F9" s="115">
        <f t="shared" si="7"/>
        <v>20962</v>
      </c>
      <c r="G9" s="116">
        <f t="shared" si="8"/>
        <v>1286.090909090909</v>
      </c>
      <c r="H9" s="116">
        <f t="shared" si="0"/>
        <v>950.88636363636363</v>
      </c>
      <c r="I9" s="116">
        <f t="shared" si="0"/>
        <v>1097.8863636363635</v>
      </c>
      <c r="J9" s="116">
        <f t="shared" si="0"/>
        <v>3334.8636363636365</v>
      </c>
      <c r="K9" s="117">
        <v>660</v>
      </c>
      <c r="L9" s="169">
        <v>245</v>
      </c>
      <c r="M9" s="118">
        <v>250</v>
      </c>
      <c r="N9" s="117">
        <f t="shared" si="1"/>
        <v>1155</v>
      </c>
      <c r="O9" s="119">
        <f t="shared" si="2"/>
        <v>5.5099704226695925E-2</v>
      </c>
      <c r="P9" s="119">
        <f t="shared" si="3"/>
        <v>0.34634099799637436</v>
      </c>
      <c r="Q9" s="129">
        <f t="shared" si="9"/>
        <v>18.14891774891775</v>
      </c>
      <c r="R9" s="129">
        <f t="shared" si="9"/>
        <v>2.8873278236914603</v>
      </c>
      <c r="S9" s="130">
        <v>50</v>
      </c>
      <c r="T9" s="120">
        <v>346</v>
      </c>
      <c r="U9" s="121">
        <f t="shared" si="4"/>
        <v>396</v>
      </c>
      <c r="V9" s="127">
        <f t="shared" si="5"/>
        <v>1.8891327163438602E-2</v>
      </c>
      <c r="W9" s="127">
        <f t="shared" si="6"/>
        <v>0.11874548502732836</v>
      </c>
      <c r="X9" s="128">
        <f t="shared" si="10"/>
        <v>52.93434343434344</v>
      </c>
      <c r="Y9" s="128">
        <f t="shared" si="10"/>
        <v>8.4213728191000925</v>
      </c>
    </row>
    <row r="10" spans="1:25" s="11" customFormat="1" ht="12.5" x14ac:dyDescent="0.25">
      <c r="A10" s="113" t="s">
        <v>52</v>
      </c>
      <c r="B10" s="114">
        <v>0.22365591397849463</v>
      </c>
      <c r="C10" s="115">
        <v>5514</v>
      </c>
      <c r="D10" s="115">
        <v>4181</v>
      </c>
      <c r="E10" s="115">
        <v>3338</v>
      </c>
      <c r="F10" s="115">
        <f t="shared" si="7"/>
        <v>13033</v>
      </c>
      <c r="G10" s="116">
        <f t="shared" si="8"/>
        <v>1233.2387096774194</v>
      </c>
      <c r="H10" s="116">
        <f t="shared" si="0"/>
        <v>935.10537634408604</v>
      </c>
      <c r="I10" s="116">
        <f t="shared" si="0"/>
        <v>746.56344086021511</v>
      </c>
      <c r="J10" s="116">
        <f t="shared" si="0"/>
        <v>2914.9075268817205</v>
      </c>
      <c r="K10" s="117">
        <v>609</v>
      </c>
      <c r="L10" s="169">
        <v>432</v>
      </c>
      <c r="M10" s="118">
        <v>375</v>
      </c>
      <c r="N10" s="117">
        <f t="shared" si="1"/>
        <v>1416</v>
      </c>
      <c r="O10" s="119">
        <f t="shared" si="2"/>
        <v>0.1086472799815852</v>
      </c>
      <c r="P10" s="119">
        <f t="shared" si="3"/>
        <v>0.48577870376381843</v>
      </c>
      <c r="Q10" s="129">
        <f t="shared" si="9"/>
        <v>9.2040960451977405</v>
      </c>
      <c r="R10" s="129">
        <f t="shared" si="9"/>
        <v>2.0585505133345485</v>
      </c>
      <c r="S10" s="130">
        <v>170</v>
      </c>
      <c r="T10" s="120">
        <v>284</v>
      </c>
      <c r="U10" s="121">
        <f t="shared" si="4"/>
        <v>454</v>
      </c>
      <c r="V10" s="127">
        <f t="shared" si="5"/>
        <v>3.4834650502570397E-2</v>
      </c>
      <c r="W10" s="127">
        <f t="shared" si="6"/>
        <v>0.15575108157399264</v>
      </c>
      <c r="X10" s="128">
        <f t="shared" si="10"/>
        <v>28.707048458149782</v>
      </c>
      <c r="Y10" s="128">
        <f t="shared" si="10"/>
        <v>6.4205011605324236</v>
      </c>
    </row>
    <row r="11" spans="1:25" s="11" customFormat="1" ht="12.5" x14ac:dyDescent="0.25">
      <c r="A11" s="113" t="s">
        <v>54</v>
      </c>
      <c r="B11" s="114">
        <v>0.18514750762970497</v>
      </c>
      <c r="C11" s="115">
        <v>6169</v>
      </c>
      <c r="D11" s="115">
        <v>5153</v>
      </c>
      <c r="E11" s="115">
        <v>4968</v>
      </c>
      <c r="F11" s="115">
        <f t="shared" si="7"/>
        <v>16290</v>
      </c>
      <c r="G11" s="116">
        <f t="shared" si="8"/>
        <v>1142.17497456765</v>
      </c>
      <c r="H11" s="116">
        <f t="shared" si="0"/>
        <v>954.06510681586974</v>
      </c>
      <c r="I11" s="116">
        <f t="shared" si="0"/>
        <v>919.81281790437424</v>
      </c>
      <c r="J11" s="116">
        <f t="shared" si="0"/>
        <v>3016.052899287894</v>
      </c>
      <c r="K11" s="117">
        <v>443</v>
      </c>
      <c r="L11" s="169">
        <v>338</v>
      </c>
      <c r="M11" s="118">
        <v>463</v>
      </c>
      <c r="N11" s="117">
        <f t="shared" si="1"/>
        <v>1244</v>
      </c>
      <c r="O11" s="119">
        <f t="shared" si="2"/>
        <v>7.6365868631061998E-2</v>
      </c>
      <c r="P11" s="119">
        <f t="shared" si="3"/>
        <v>0.41245960914469204</v>
      </c>
      <c r="Q11" s="129">
        <f t="shared" si="9"/>
        <v>13.094855305466238</v>
      </c>
      <c r="R11" s="129">
        <f t="shared" si="9"/>
        <v>2.424479822578693</v>
      </c>
      <c r="S11" s="130">
        <v>70</v>
      </c>
      <c r="T11" s="120">
        <v>32</v>
      </c>
      <c r="U11" s="121">
        <f t="shared" si="4"/>
        <v>102</v>
      </c>
      <c r="V11" s="127">
        <f t="shared" si="5"/>
        <v>6.2615101289134438E-3</v>
      </c>
      <c r="W11" s="127">
        <f t="shared" si="6"/>
        <v>3.3819035476494043E-2</v>
      </c>
      <c r="X11" s="128">
        <f t="shared" si="10"/>
        <v>159.70588235294119</v>
      </c>
      <c r="Y11" s="128">
        <f t="shared" si="10"/>
        <v>29.569146071449939</v>
      </c>
    </row>
    <row r="12" spans="1:25" s="11" customFormat="1" ht="12.5" x14ac:dyDescent="0.25">
      <c r="A12" s="113" t="s">
        <v>199</v>
      </c>
      <c r="B12" s="114">
        <v>0.29246487867177523</v>
      </c>
      <c r="C12" s="115">
        <v>5033</v>
      </c>
      <c r="D12" s="115">
        <v>3779</v>
      </c>
      <c r="E12" s="115">
        <v>4044</v>
      </c>
      <c r="F12" s="115">
        <f t="shared" si="7"/>
        <v>12856</v>
      </c>
      <c r="G12" s="116">
        <f t="shared" si="8"/>
        <v>1471.9757343550448</v>
      </c>
      <c r="H12" s="116">
        <f t="shared" si="0"/>
        <v>1105.2247765006387</v>
      </c>
      <c r="I12" s="116">
        <f t="shared" si="0"/>
        <v>1182.7279693486591</v>
      </c>
      <c r="J12" s="116">
        <f t="shared" si="0"/>
        <v>3759.9284802043426</v>
      </c>
      <c r="K12" s="117">
        <v>921</v>
      </c>
      <c r="L12" s="169">
        <v>726</v>
      </c>
      <c r="M12" s="118">
        <v>424</v>
      </c>
      <c r="N12" s="117">
        <f t="shared" si="1"/>
        <v>2071</v>
      </c>
      <c r="O12" s="119">
        <f t="shared" si="2"/>
        <v>0.16109209707529559</v>
      </c>
      <c r="P12" s="119">
        <f t="shared" si="3"/>
        <v>0.55080834938845602</v>
      </c>
      <c r="Q12" s="129">
        <f t="shared" si="9"/>
        <v>6.2076291646547554</v>
      </c>
      <c r="R12" s="129">
        <f t="shared" si="9"/>
        <v>1.8155135104801268</v>
      </c>
      <c r="S12" s="130">
        <v>155</v>
      </c>
      <c r="T12" s="120">
        <v>177</v>
      </c>
      <c r="U12" s="121">
        <f t="shared" si="4"/>
        <v>332</v>
      </c>
      <c r="V12" s="127">
        <f t="shared" si="5"/>
        <v>2.582451773490977E-2</v>
      </c>
      <c r="W12" s="127">
        <f t="shared" si="6"/>
        <v>8.8299551905826848E-2</v>
      </c>
      <c r="X12" s="128">
        <f t="shared" si="10"/>
        <v>38.722891566265062</v>
      </c>
      <c r="Y12" s="128">
        <f t="shared" si="10"/>
        <v>11.325085783748019</v>
      </c>
    </row>
    <row r="13" spans="1:25" s="11" customFormat="1" ht="12.5" x14ac:dyDescent="0.25">
      <c r="A13" s="113" t="s">
        <v>200</v>
      </c>
      <c r="B13" s="114">
        <v>0.43356643356643354</v>
      </c>
      <c r="C13" s="115">
        <v>4878</v>
      </c>
      <c r="D13" s="115">
        <v>3875</v>
      </c>
      <c r="E13" s="115">
        <v>4501</v>
      </c>
      <c r="F13" s="115">
        <f t="shared" si="7"/>
        <v>13254</v>
      </c>
      <c r="G13" s="116">
        <f t="shared" si="8"/>
        <v>2114.9370629370628</v>
      </c>
      <c r="H13" s="116">
        <f t="shared" si="0"/>
        <v>1680.06993006993</v>
      </c>
      <c r="I13" s="116">
        <f t="shared" si="0"/>
        <v>1951.4825174825173</v>
      </c>
      <c r="J13" s="116">
        <f t="shared" si="0"/>
        <v>5746.4895104895104</v>
      </c>
      <c r="K13" s="117">
        <v>1620</v>
      </c>
      <c r="L13" s="169">
        <v>1658</v>
      </c>
      <c r="M13" s="118">
        <v>1094</v>
      </c>
      <c r="N13" s="117">
        <f t="shared" si="1"/>
        <v>4372</v>
      </c>
      <c r="O13" s="119">
        <f t="shared" si="2"/>
        <v>0.32986268296363364</v>
      </c>
      <c r="P13" s="119">
        <f t="shared" si="3"/>
        <v>0.76081231715805819</v>
      </c>
      <c r="Q13" s="129">
        <f t="shared" si="9"/>
        <v>3.0315645013723693</v>
      </c>
      <c r="R13" s="129">
        <f t="shared" si="9"/>
        <v>1.3143846089866218</v>
      </c>
      <c r="S13" s="130">
        <v>662</v>
      </c>
      <c r="T13" s="120">
        <v>383</v>
      </c>
      <c r="U13" s="121">
        <f t="shared" si="4"/>
        <v>1045</v>
      </c>
      <c r="V13" s="127">
        <f t="shared" si="5"/>
        <v>7.8844122529047836E-2</v>
      </c>
      <c r="W13" s="127">
        <f t="shared" si="6"/>
        <v>0.18185015357506196</v>
      </c>
      <c r="X13" s="128">
        <f t="shared" si="10"/>
        <v>12.683253588516747</v>
      </c>
      <c r="Y13" s="128">
        <f t="shared" si="10"/>
        <v>5.4990330243918759</v>
      </c>
    </row>
    <row r="14" spans="1:25" s="11" customFormat="1" ht="12.5" x14ac:dyDescent="0.25">
      <c r="A14" s="113" t="s">
        <v>201</v>
      </c>
      <c r="B14" s="114">
        <v>9.7292724196277491E-2</v>
      </c>
      <c r="C14" s="115">
        <v>7009</v>
      </c>
      <c r="D14" s="115">
        <v>5422</v>
      </c>
      <c r="E14" s="115">
        <v>4251</v>
      </c>
      <c r="F14" s="115">
        <f t="shared" si="7"/>
        <v>16682</v>
      </c>
      <c r="G14" s="116">
        <f t="shared" si="8"/>
        <v>681.92470389170899</v>
      </c>
      <c r="H14" s="116">
        <f t="shared" si="0"/>
        <v>527.5211505922166</v>
      </c>
      <c r="I14" s="116">
        <f t="shared" si="0"/>
        <v>413.59137055837562</v>
      </c>
      <c r="J14" s="116">
        <f t="shared" si="0"/>
        <v>1623.0372250423011</v>
      </c>
      <c r="K14" s="117">
        <v>344</v>
      </c>
      <c r="L14" s="169">
        <v>224</v>
      </c>
      <c r="M14" s="118">
        <v>415</v>
      </c>
      <c r="N14" s="117">
        <f t="shared" si="1"/>
        <v>983</v>
      </c>
      <c r="O14" s="119">
        <f t="shared" si="2"/>
        <v>5.8925788274787193E-2</v>
      </c>
      <c r="P14" s="119">
        <f t="shared" si="3"/>
        <v>0.60565462383303015</v>
      </c>
      <c r="Q14" s="129">
        <f t="shared" si="9"/>
        <v>16.970498474059003</v>
      </c>
      <c r="R14" s="129">
        <f t="shared" si="9"/>
        <v>1.6511060275099707</v>
      </c>
      <c r="S14" s="130">
        <v>90</v>
      </c>
      <c r="T14" s="120">
        <v>332</v>
      </c>
      <c r="U14" s="121">
        <f t="shared" si="4"/>
        <v>422</v>
      </c>
      <c r="V14" s="127">
        <f t="shared" si="5"/>
        <v>2.5296727011149742E-2</v>
      </c>
      <c r="W14" s="127">
        <f t="shared" si="6"/>
        <v>0.26000635936677391</v>
      </c>
      <c r="X14" s="128">
        <f t="shared" si="10"/>
        <v>39.530805687203788</v>
      </c>
      <c r="Y14" s="128">
        <f t="shared" si="10"/>
        <v>3.846059774981756</v>
      </c>
    </row>
    <row r="15" spans="1:25" s="105" customFormat="1" ht="13" x14ac:dyDescent="0.3">
      <c r="A15" s="30" t="s">
        <v>106</v>
      </c>
      <c r="B15" s="171">
        <v>0.22</v>
      </c>
      <c r="C15" s="172">
        <v>62958</v>
      </c>
      <c r="D15" s="172">
        <v>49408</v>
      </c>
      <c r="E15" s="172">
        <v>45300</v>
      </c>
      <c r="F15" s="172">
        <f t="shared" si="7"/>
        <v>157666</v>
      </c>
      <c r="G15" s="173">
        <f t="shared" si="8"/>
        <v>13850.76</v>
      </c>
      <c r="H15" s="173">
        <f t="shared" si="0"/>
        <v>10869.76</v>
      </c>
      <c r="I15" s="173">
        <f t="shared" si="0"/>
        <v>9966</v>
      </c>
      <c r="J15" s="173">
        <f t="shared" si="0"/>
        <v>34686.519999999997</v>
      </c>
      <c r="K15" s="174">
        <v>7302</v>
      </c>
      <c r="L15" s="170">
        <v>6102</v>
      </c>
      <c r="M15" s="175">
        <v>5074</v>
      </c>
      <c r="N15" s="174">
        <f t="shared" si="1"/>
        <v>18478</v>
      </c>
      <c r="O15" s="176">
        <f t="shared" si="2"/>
        <v>0.11719711288419825</v>
      </c>
      <c r="P15" s="176">
        <f t="shared" si="3"/>
        <v>0.53271414947362838</v>
      </c>
      <c r="Q15" s="177">
        <f t="shared" si="9"/>
        <v>8.5326334018833201</v>
      </c>
      <c r="R15" s="177">
        <f t="shared" si="9"/>
        <v>1.8771793484143304</v>
      </c>
      <c r="S15" s="178">
        <v>1514</v>
      </c>
      <c r="T15" s="179">
        <v>2793</v>
      </c>
      <c r="U15" s="180">
        <f t="shared" si="4"/>
        <v>4307</v>
      </c>
      <c r="V15" s="181">
        <f t="shared" si="5"/>
        <v>2.7317240242030621E-2</v>
      </c>
      <c r="W15" s="181">
        <f t="shared" si="6"/>
        <v>0.12416927382741193</v>
      </c>
      <c r="X15" s="182">
        <f t="shared" si="10"/>
        <v>36.606918969120038</v>
      </c>
      <c r="Y15" s="182">
        <f t="shared" si="10"/>
        <v>8.0535221732064066</v>
      </c>
    </row>
    <row r="16" spans="1:25" s="11" customFormat="1" ht="12.5" x14ac:dyDescent="0.25"/>
    <row r="17" spans="1:19" s="11" customFormat="1" ht="12.5" x14ac:dyDescent="0.25">
      <c r="A17" s="122" t="s">
        <v>202</v>
      </c>
      <c r="S17" s="123"/>
    </row>
    <row r="18" spans="1:19" s="11" customFormat="1" ht="12.5" x14ac:dyDescent="0.25">
      <c r="A18" s="122" t="s">
        <v>203</v>
      </c>
    </row>
    <row r="19" spans="1:19" s="11" customFormat="1" ht="12.5" x14ac:dyDescent="0.25">
      <c r="A19" s="122" t="s">
        <v>204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77"/>
  <sheetViews>
    <sheetView topLeftCell="A76" workbookViewId="0">
      <selection activeCell="A75" sqref="A75:F75"/>
    </sheetView>
  </sheetViews>
  <sheetFormatPr defaultColWidth="8.7265625" defaultRowHeight="12.5" x14ac:dyDescent="0.25"/>
  <cols>
    <col min="1" max="1" width="27.453125" style="11" customWidth="1"/>
    <col min="2" max="2" width="9.26953125" style="11" customWidth="1"/>
    <col min="3" max="3" width="11.7265625" style="11" customWidth="1"/>
    <col min="4" max="4" width="12.26953125" style="11" customWidth="1"/>
    <col min="5" max="5" width="11.453125" style="11" customWidth="1"/>
    <col min="6" max="6" width="11" style="44" customWidth="1"/>
    <col min="7" max="16384" width="8.7265625" style="11"/>
  </cols>
  <sheetData>
    <row r="1" spans="1:6" ht="15.5" x14ac:dyDescent="0.35">
      <c r="A1" s="39" t="s">
        <v>205</v>
      </c>
      <c r="B1" s="8"/>
      <c r="C1" s="8"/>
    </row>
    <row r="2" spans="1:6" ht="15.5" x14ac:dyDescent="0.35">
      <c r="A2" s="39" t="s">
        <v>206</v>
      </c>
      <c r="B2" s="8"/>
      <c r="C2" s="8"/>
    </row>
    <row r="3" spans="1:6" ht="15.5" x14ac:dyDescent="0.35">
      <c r="A3" s="8" t="s">
        <v>107</v>
      </c>
      <c r="B3" s="8"/>
      <c r="C3" s="8"/>
    </row>
    <row r="5" spans="1:6" ht="65.150000000000006" customHeight="1" x14ac:dyDescent="0.25">
      <c r="A5" s="40" t="s">
        <v>207</v>
      </c>
      <c r="B5" s="41" t="s">
        <v>208</v>
      </c>
      <c r="C5" s="41" t="s">
        <v>209</v>
      </c>
      <c r="D5" s="41" t="s">
        <v>147</v>
      </c>
      <c r="E5" s="41" t="s">
        <v>210</v>
      </c>
      <c r="F5" s="45" t="s">
        <v>211</v>
      </c>
    </row>
    <row r="6" spans="1:6" x14ac:dyDescent="0.25">
      <c r="A6" s="13" t="s">
        <v>12</v>
      </c>
      <c r="B6" s="2">
        <v>86</v>
      </c>
      <c r="C6" s="2">
        <v>162</v>
      </c>
      <c r="D6" s="43">
        <f t="shared" ref="D6:D69" si="0">B6/C6</f>
        <v>0.53086419753086422</v>
      </c>
      <c r="E6" s="2">
        <v>4</v>
      </c>
      <c r="F6" s="43">
        <f t="shared" ref="F6:F69" si="1">E6/B6</f>
        <v>4.6511627906976744E-2</v>
      </c>
    </row>
    <row r="7" spans="1:6" x14ac:dyDescent="0.25">
      <c r="A7" s="13" t="s">
        <v>13</v>
      </c>
      <c r="B7" s="2">
        <v>40</v>
      </c>
      <c r="C7" s="2">
        <v>71</v>
      </c>
      <c r="D7" s="43">
        <f t="shared" si="0"/>
        <v>0.56338028169014087</v>
      </c>
      <c r="E7" s="2">
        <v>2</v>
      </c>
      <c r="F7" s="43">
        <f t="shared" si="1"/>
        <v>0.05</v>
      </c>
    </row>
    <row r="8" spans="1:6" x14ac:dyDescent="0.25">
      <c r="A8" s="13" t="s">
        <v>14</v>
      </c>
      <c r="B8" s="2">
        <v>183</v>
      </c>
      <c r="C8" s="2">
        <v>288</v>
      </c>
      <c r="D8" s="43">
        <f t="shared" si="0"/>
        <v>0.63541666666666663</v>
      </c>
      <c r="E8" s="2">
        <v>16</v>
      </c>
      <c r="F8" s="43">
        <f t="shared" si="1"/>
        <v>8.7431693989071038E-2</v>
      </c>
    </row>
    <row r="9" spans="1:6" x14ac:dyDescent="0.25">
      <c r="A9" s="13" t="s">
        <v>15</v>
      </c>
      <c r="B9" s="2">
        <v>103</v>
      </c>
      <c r="C9" s="2">
        <v>212</v>
      </c>
      <c r="D9" s="43">
        <f t="shared" si="0"/>
        <v>0.48584905660377359</v>
      </c>
      <c r="E9" s="2">
        <v>3</v>
      </c>
      <c r="F9" s="43">
        <f t="shared" si="1"/>
        <v>2.9126213592233011E-2</v>
      </c>
    </row>
    <row r="10" spans="1:6" x14ac:dyDescent="0.25">
      <c r="A10" s="13" t="s">
        <v>16</v>
      </c>
      <c r="B10" s="2">
        <v>70</v>
      </c>
      <c r="C10" s="2">
        <v>98</v>
      </c>
      <c r="D10" s="43">
        <f t="shared" si="0"/>
        <v>0.7142857142857143</v>
      </c>
      <c r="E10" s="2">
        <v>4</v>
      </c>
      <c r="F10" s="43">
        <f t="shared" si="1"/>
        <v>5.7142857142857141E-2</v>
      </c>
    </row>
    <row r="11" spans="1:6" x14ac:dyDescent="0.25">
      <c r="A11" s="13" t="s">
        <v>17</v>
      </c>
      <c r="B11" s="2">
        <v>114</v>
      </c>
      <c r="C11" s="2">
        <v>155</v>
      </c>
      <c r="D11" s="43">
        <f t="shared" si="0"/>
        <v>0.73548387096774193</v>
      </c>
      <c r="E11" s="2">
        <v>3</v>
      </c>
      <c r="F11" s="43">
        <f t="shared" si="1"/>
        <v>2.6315789473684209E-2</v>
      </c>
    </row>
    <row r="12" spans="1:6" x14ac:dyDescent="0.25">
      <c r="A12" s="13" t="s">
        <v>18</v>
      </c>
      <c r="B12" s="2">
        <v>81</v>
      </c>
      <c r="C12" s="2">
        <v>124</v>
      </c>
      <c r="D12" s="43">
        <f t="shared" si="0"/>
        <v>0.65322580645161288</v>
      </c>
      <c r="E12" s="2">
        <v>4</v>
      </c>
      <c r="F12" s="43">
        <f t="shared" si="1"/>
        <v>4.9382716049382713E-2</v>
      </c>
    </row>
    <row r="13" spans="1:6" x14ac:dyDescent="0.25">
      <c r="A13" s="13" t="s">
        <v>19</v>
      </c>
      <c r="B13" s="2">
        <v>66</v>
      </c>
      <c r="C13" s="2">
        <v>115</v>
      </c>
      <c r="D13" s="43">
        <f t="shared" si="0"/>
        <v>0.57391304347826089</v>
      </c>
      <c r="E13" s="2">
        <v>5</v>
      </c>
      <c r="F13" s="43">
        <f t="shared" si="1"/>
        <v>7.575757575757576E-2</v>
      </c>
    </row>
    <row r="14" spans="1:6" x14ac:dyDescent="0.25">
      <c r="A14" s="13" t="s">
        <v>20</v>
      </c>
      <c r="B14" s="2">
        <v>128</v>
      </c>
      <c r="C14" s="2">
        <v>174</v>
      </c>
      <c r="D14" s="43">
        <f t="shared" si="0"/>
        <v>0.73563218390804597</v>
      </c>
      <c r="E14" s="2">
        <v>5</v>
      </c>
      <c r="F14" s="43">
        <f t="shared" si="1"/>
        <v>3.90625E-2</v>
      </c>
    </row>
    <row r="15" spans="1:6" x14ac:dyDescent="0.25">
      <c r="A15" s="13" t="s">
        <v>21</v>
      </c>
      <c r="B15" s="2">
        <v>83</v>
      </c>
      <c r="C15" s="2">
        <v>140</v>
      </c>
      <c r="D15" s="43">
        <f t="shared" si="0"/>
        <v>0.59285714285714286</v>
      </c>
      <c r="E15" s="2">
        <v>3</v>
      </c>
      <c r="F15" s="43">
        <f t="shared" si="1"/>
        <v>3.614457831325301E-2</v>
      </c>
    </row>
    <row r="16" spans="1:6" x14ac:dyDescent="0.25">
      <c r="A16" s="13" t="s">
        <v>22</v>
      </c>
      <c r="B16" s="2">
        <v>21</v>
      </c>
      <c r="C16" s="2">
        <v>30</v>
      </c>
      <c r="D16" s="43">
        <f t="shared" si="0"/>
        <v>0.7</v>
      </c>
      <c r="E16" s="2">
        <v>0</v>
      </c>
      <c r="F16" s="43">
        <f t="shared" si="1"/>
        <v>0</v>
      </c>
    </row>
    <row r="17" spans="1:6" x14ac:dyDescent="0.25">
      <c r="A17" s="13" t="s">
        <v>23</v>
      </c>
      <c r="B17" s="2">
        <v>41</v>
      </c>
      <c r="C17" s="2">
        <v>65</v>
      </c>
      <c r="D17" s="43">
        <f t="shared" si="0"/>
        <v>0.63076923076923075</v>
      </c>
      <c r="E17" s="2">
        <v>3</v>
      </c>
      <c r="F17" s="43">
        <f t="shared" si="1"/>
        <v>7.3170731707317069E-2</v>
      </c>
    </row>
    <row r="18" spans="1:6" x14ac:dyDescent="0.25">
      <c r="A18" s="13" t="s">
        <v>24</v>
      </c>
      <c r="B18" s="2">
        <v>44</v>
      </c>
      <c r="C18" s="2">
        <v>72</v>
      </c>
      <c r="D18" s="43">
        <f t="shared" si="0"/>
        <v>0.61111111111111116</v>
      </c>
      <c r="E18" s="2">
        <v>3</v>
      </c>
      <c r="F18" s="43">
        <f t="shared" si="1"/>
        <v>6.8181818181818177E-2</v>
      </c>
    </row>
    <row r="19" spans="1:6" x14ac:dyDescent="0.25">
      <c r="A19" s="13" t="s">
        <v>25</v>
      </c>
      <c r="B19" s="2">
        <v>111</v>
      </c>
      <c r="C19" s="2">
        <v>154</v>
      </c>
      <c r="D19" s="43">
        <f t="shared" si="0"/>
        <v>0.72077922077922074</v>
      </c>
      <c r="E19" s="2">
        <v>6</v>
      </c>
      <c r="F19" s="43">
        <f t="shared" si="1"/>
        <v>5.4054054054054057E-2</v>
      </c>
    </row>
    <row r="20" spans="1:6" x14ac:dyDescent="0.25">
      <c r="A20" s="13" t="s">
        <v>26</v>
      </c>
      <c r="B20" s="2">
        <v>54</v>
      </c>
      <c r="C20" s="2">
        <v>63</v>
      </c>
      <c r="D20" s="43">
        <f t="shared" si="0"/>
        <v>0.8571428571428571</v>
      </c>
      <c r="E20" s="2">
        <v>11</v>
      </c>
      <c r="F20" s="43">
        <f t="shared" si="1"/>
        <v>0.20370370370370369</v>
      </c>
    </row>
    <row r="21" spans="1:6" x14ac:dyDescent="0.25">
      <c r="A21" s="13" t="s">
        <v>27</v>
      </c>
      <c r="B21" s="2">
        <v>59</v>
      </c>
      <c r="C21" s="2">
        <v>102</v>
      </c>
      <c r="D21" s="43">
        <f t="shared" si="0"/>
        <v>0.57843137254901966</v>
      </c>
      <c r="E21" s="2">
        <v>3</v>
      </c>
      <c r="F21" s="43">
        <f t="shared" si="1"/>
        <v>5.0847457627118647E-2</v>
      </c>
    </row>
    <row r="22" spans="1:6" x14ac:dyDescent="0.25">
      <c r="A22" s="13" t="s">
        <v>28</v>
      </c>
      <c r="B22" s="2">
        <v>45</v>
      </c>
      <c r="C22" s="2">
        <v>55</v>
      </c>
      <c r="D22" s="43">
        <f t="shared" si="0"/>
        <v>0.81818181818181823</v>
      </c>
      <c r="E22" s="2">
        <v>0</v>
      </c>
      <c r="F22" s="43">
        <f t="shared" si="1"/>
        <v>0</v>
      </c>
    </row>
    <row r="23" spans="1:6" x14ac:dyDescent="0.25">
      <c r="A23" s="13" t="s">
        <v>29</v>
      </c>
      <c r="B23" s="2">
        <v>91</v>
      </c>
      <c r="C23" s="2">
        <v>118</v>
      </c>
      <c r="D23" s="43">
        <f t="shared" si="0"/>
        <v>0.77118644067796616</v>
      </c>
      <c r="E23" s="2">
        <v>4</v>
      </c>
      <c r="F23" s="43">
        <f t="shared" si="1"/>
        <v>4.3956043956043959E-2</v>
      </c>
    </row>
    <row r="24" spans="1:6" x14ac:dyDescent="0.25">
      <c r="A24" s="13" t="s">
        <v>30</v>
      </c>
      <c r="B24" s="2">
        <v>54</v>
      </c>
      <c r="C24" s="2">
        <v>88</v>
      </c>
      <c r="D24" s="43">
        <f t="shared" si="0"/>
        <v>0.61363636363636365</v>
      </c>
      <c r="E24" s="2">
        <v>2</v>
      </c>
      <c r="F24" s="43">
        <f t="shared" si="1"/>
        <v>3.7037037037037035E-2</v>
      </c>
    </row>
    <row r="25" spans="1:6" x14ac:dyDescent="0.25">
      <c r="A25" s="13" t="s">
        <v>31</v>
      </c>
      <c r="B25" s="2">
        <v>54</v>
      </c>
      <c r="C25" s="2">
        <v>105</v>
      </c>
      <c r="D25" s="43">
        <f t="shared" si="0"/>
        <v>0.51428571428571423</v>
      </c>
      <c r="E25" s="2">
        <v>3</v>
      </c>
      <c r="F25" s="43">
        <f t="shared" si="1"/>
        <v>5.5555555555555552E-2</v>
      </c>
    </row>
    <row r="26" spans="1:6" x14ac:dyDescent="0.25">
      <c r="A26" s="13" t="s">
        <v>32</v>
      </c>
      <c r="B26" s="2">
        <v>173</v>
      </c>
      <c r="C26" s="2">
        <v>270</v>
      </c>
      <c r="D26" s="43">
        <f t="shared" si="0"/>
        <v>0.64074074074074072</v>
      </c>
      <c r="E26" s="2">
        <v>11</v>
      </c>
      <c r="F26" s="43">
        <f t="shared" si="1"/>
        <v>6.358381502890173E-2</v>
      </c>
    </row>
    <row r="27" spans="1:6" x14ac:dyDescent="0.25">
      <c r="A27" s="13" t="s">
        <v>33</v>
      </c>
      <c r="B27" s="2">
        <v>56</v>
      </c>
      <c r="C27" s="2">
        <v>76</v>
      </c>
      <c r="D27" s="43">
        <f t="shared" si="0"/>
        <v>0.73684210526315785</v>
      </c>
      <c r="E27" s="2">
        <v>1</v>
      </c>
      <c r="F27" s="43">
        <f t="shared" si="1"/>
        <v>1.7857142857142856E-2</v>
      </c>
    </row>
    <row r="28" spans="1:6" x14ac:dyDescent="0.25">
      <c r="A28" s="13" t="s">
        <v>34</v>
      </c>
      <c r="B28" s="2">
        <v>71</v>
      </c>
      <c r="C28" s="2">
        <v>144</v>
      </c>
      <c r="D28" s="43">
        <f t="shared" si="0"/>
        <v>0.49305555555555558</v>
      </c>
      <c r="E28" s="2">
        <v>3</v>
      </c>
      <c r="F28" s="43">
        <f t="shared" si="1"/>
        <v>4.2253521126760563E-2</v>
      </c>
    </row>
    <row r="29" spans="1:6" x14ac:dyDescent="0.25">
      <c r="A29" s="13" t="s">
        <v>35</v>
      </c>
      <c r="B29" s="2">
        <v>15</v>
      </c>
      <c r="C29" s="2">
        <v>18</v>
      </c>
      <c r="D29" s="43">
        <f t="shared" si="0"/>
        <v>0.83333333333333337</v>
      </c>
      <c r="E29" s="2">
        <v>0</v>
      </c>
      <c r="F29" s="43">
        <f t="shared" si="1"/>
        <v>0</v>
      </c>
    </row>
    <row r="30" spans="1:6" x14ac:dyDescent="0.25">
      <c r="A30" s="13" t="s">
        <v>36</v>
      </c>
      <c r="B30" s="2">
        <v>47</v>
      </c>
      <c r="C30" s="2">
        <v>78</v>
      </c>
      <c r="D30" s="43">
        <f t="shared" si="0"/>
        <v>0.60256410256410253</v>
      </c>
      <c r="E30" s="2">
        <v>0</v>
      </c>
      <c r="F30" s="43">
        <f t="shared" si="1"/>
        <v>0</v>
      </c>
    </row>
    <row r="31" spans="1:6" x14ac:dyDescent="0.25">
      <c r="A31" s="13" t="s">
        <v>37</v>
      </c>
      <c r="B31" s="2">
        <v>36</v>
      </c>
      <c r="C31" s="2">
        <v>79</v>
      </c>
      <c r="D31" s="43">
        <f t="shared" si="0"/>
        <v>0.45569620253164556</v>
      </c>
      <c r="E31" s="2">
        <v>1</v>
      </c>
      <c r="F31" s="43">
        <f t="shared" si="1"/>
        <v>2.7777777777777776E-2</v>
      </c>
    </row>
    <row r="32" spans="1:6" x14ac:dyDescent="0.25">
      <c r="A32" s="13" t="s">
        <v>38</v>
      </c>
      <c r="B32" s="2">
        <v>53</v>
      </c>
      <c r="C32" s="2">
        <v>79</v>
      </c>
      <c r="D32" s="43">
        <f t="shared" si="0"/>
        <v>0.67088607594936711</v>
      </c>
      <c r="E32" s="2">
        <v>3</v>
      </c>
      <c r="F32" s="43">
        <f t="shared" si="1"/>
        <v>5.6603773584905662E-2</v>
      </c>
    </row>
    <row r="33" spans="1:6" x14ac:dyDescent="0.25">
      <c r="A33" s="13" t="s">
        <v>39</v>
      </c>
      <c r="B33" s="2">
        <v>62</v>
      </c>
      <c r="C33" s="2">
        <v>140</v>
      </c>
      <c r="D33" s="43">
        <f t="shared" si="0"/>
        <v>0.44285714285714284</v>
      </c>
      <c r="E33" s="2">
        <v>4</v>
      </c>
      <c r="F33" s="43">
        <f t="shared" si="1"/>
        <v>6.4516129032258063E-2</v>
      </c>
    </row>
    <row r="34" spans="1:6" x14ac:dyDescent="0.25">
      <c r="A34" s="13" t="s">
        <v>40</v>
      </c>
      <c r="B34" s="2">
        <v>34</v>
      </c>
      <c r="C34" s="2">
        <v>57</v>
      </c>
      <c r="D34" s="43">
        <f t="shared" si="0"/>
        <v>0.59649122807017541</v>
      </c>
      <c r="E34" s="2">
        <v>5</v>
      </c>
      <c r="F34" s="43">
        <f t="shared" si="1"/>
        <v>0.14705882352941177</v>
      </c>
    </row>
    <row r="35" spans="1:6" x14ac:dyDescent="0.25">
      <c r="A35" s="13" t="s">
        <v>41</v>
      </c>
      <c r="B35" s="2">
        <v>53</v>
      </c>
      <c r="C35" s="2">
        <v>109</v>
      </c>
      <c r="D35" s="43">
        <f t="shared" si="0"/>
        <v>0.48623853211009177</v>
      </c>
      <c r="E35" s="2">
        <v>1</v>
      </c>
      <c r="F35" s="43">
        <f t="shared" si="1"/>
        <v>1.8867924528301886E-2</v>
      </c>
    </row>
    <row r="36" spans="1:6" x14ac:dyDescent="0.25">
      <c r="A36" s="13" t="s">
        <v>42</v>
      </c>
      <c r="B36" s="2">
        <v>31</v>
      </c>
      <c r="C36" s="2">
        <v>49</v>
      </c>
      <c r="D36" s="43">
        <f t="shared" si="0"/>
        <v>0.63265306122448983</v>
      </c>
      <c r="E36" s="2">
        <v>4</v>
      </c>
      <c r="F36" s="43">
        <f t="shared" si="1"/>
        <v>0.12903225806451613</v>
      </c>
    </row>
    <row r="37" spans="1:6" x14ac:dyDescent="0.25">
      <c r="A37" s="13" t="s">
        <v>43</v>
      </c>
      <c r="B37" s="2">
        <v>64</v>
      </c>
      <c r="C37" s="2">
        <v>97</v>
      </c>
      <c r="D37" s="43">
        <f t="shared" si="0"/>
        <v>0.65979381443298968</v>
      </c>
      <c r="E37" s="2">
        <v>0</v>
      </c>
      <c r="F37" s="43">
        <f t="shared" si="1"/>
        <v>0</v>
      </c>
    </row>
    <row r="38" spans="1:6" x14ac:dyDescent="0.25">
      <c r="A38" s="13" t="s">
        <v>44</v>
      </c>
      <c r="B38" s="2">
        <v>100</v>
      </c>
      <c r="C38" s="2">
        <v>143</v>
      </c>
      <c r="D38" s="43">
        <f t="shared" si="0"/>
        <v>0.69930069930069927</v>
      </c>
      <c r="E38" s="2">
        <v>2</v>
      </c>
      <c r="F38" s="43">
        <f t="shared" si="1"/>
        <v>0.02</v>
      </c>
    </row>
    <row r="39" spans="1:6" x14ac:dyDescent="0.25">
      <c r="A39" s="13" t="s">
        <v>45</v>
      </c>
      <c r="B39" s="2">
        <v>126</v>
      </c>
      <c r="C39" s="2">
        <v>169</v>
      </c>
      <c r="D39" s="43">
        <f t="shared" si="0"/>
        <v>0.74556213017751483</v>
      </c>
      <c r="E39" s="2">
        <v>5</v>
      </c>
      <c r="F39" s="43">
        <f t="shared" si="1"/>
        <v>3.968253968253968E-2</v>
      </c>
    </row>
    <row r="40" spans="1:6" x14ac:dyDescent="0.25">
      <c r="A40" s="13" t="s">
        <v>46</v>
      </c>
      <c r="B40" s="2">
        <v>94</v>
      </c>
      <c r="C40" s="2">
        <v>130</v>
      </c>
      <c r="D40" s="43">
        <f t="shared" si="0"/>
        <v>0.72307692307692306</v>
      </c>
      <c r="E40" s="2">
        <v>2</v>
      </c>
      <c r="F40" s="43">
        <f t="shared" si="1"/>
        <v>2.1276595744680851E-2</v>
      </c>
    </row>
    <row r="41" spans="1:6" x14ac:dyDescent="0.25">
      <c r="A41" s="13" t="s">
        <v>47</v>
      </c>
      <c r="B41" s="2">
        <v>78</v>
      </c>
      <c r="C41" s="2">
        <v>118</v>
      </c>
      <c r="D41" s="43">
        <f t="shared" si="0"/>
        <v>0.66101694915254239</v>
      </c>
      <c r="E41" s="2">
        <v>3</v>
      </c>
      <c r="F41" s="43">
        <f t="shared" si="1"/>
        <v>3.8461538461538464E-2</v>
      </c>
    </row>
    <row r="42" spans="1:6" x14ac:dyDescent="0.25">
      <c r="A42" s="13" t="s">
        <v>48</v>
      </c>
      <c r="B42" s="2">
        <v>58</v>
      </c>
      <c r="C42" s="2">
        <v>87</v>
      </c>
      <c r="D42" s="43">
        <f t="shared" si="0"/>
        <v>0.66666666666666663</v>
      </c>
      <c r="E42" s="2">
        <v>4</v>
      </c>
      <c r="F42" s="43">
        <f t="shared" si="1"/>
        <v>6.8965517241379309E-2</v>
      </c>
    </row>
    <row r="43" spans="1:6" x14ac:dyDescent="0.25">
      <c r="A43" s="13" t="s">
        <v>49</v>
      </c>
      <c r="B43" s="2">
        <v>116</v>
      </c>
      <c r="C43" s="2">
        <v>132</v>
      </c>
      <c r="D43" s="43">
        <f t="shared" si="0"/>
        <v>0.87878787878787878</v>
      </c>
      <c r="E43" s="2">
        <v>5</v>
      </c>
      <c r="F43" s="43">
        <f t="shared" si="1"/>
        <v>4.3103448275862072E-2</v>
      </c>
    </row>
    <row r="44" spans="1:6" x14ac:dyDescent="0.25">
      <c r="A44" s="13" t="s">
        <v>50</v>
      </c>
      <c r="B44" s="2">
        <v>138</v>
      </c>
      <c r="C44" s="2">
        <v>159</v>
      </c>
      <c r="D44" s="43">
        <f t="shared" si="0"/>
        <v>0.86792452830188682</v>
      </c>
      <c r="E44" s="2">
        <v>10</v>
      </c>
      <c r="F44" s="43">
        <f t="shared" si="1"/>
        <v>7.2463768115942032E-2</v>
      </c>
    </row>
    <row r="45" spans="1:6" x14ac:dyDescent="0.25">
      <c r="A45" s="13" t="s">
        <v>51</v>
      </c>
      <c r="B45" s="2">
        <v>68</v>
      </c>
      <c r="C45" s="2">
        <v>130</v>
      </c>
      <c r="D45" s="43">
        <f t="shared" si="0"/>
        <v>0.52307692307692311</v>
      </c>
      <c r="E45" s="2">
        <v>6</v>
      </c>
      <c r="F45" s="43">
        <f t="shared" si="1"/>
        <v>8.8235294117647065E-2</v>
      </c>
    </row>
    <row r="46" spans="1:6" x14ac:dyDescent="0.25">
      <c r="A46" s="13" t="s">
        <v>52</v>
      </c>
      <c r="B46" s="2">
        <v>27</v>
      </c>
      <c r="C46" s="2">
        <v>23</v>
      </c>
      <c r="D46" s="43">
        <f t="shared" si="0"/>
        <v>1.173913043478261</v>
      </c>
      <c r="E46" s="2">
        <v>1</v>
      </c>
      <c r="F46" s="43">
        <f t="shared" si="1"/>
        <v>3.7037037037037035E-2</v>
      </c>
    </row>
    <row r="47" spans="1:6" x14ac:dyDescent="0.25">
      <c r="A47" s="13" t="s">
        <v>53</v>
      </c>
      <c r="B47" s="2">
        <v>61</v>
      </c>
      <c r="C47" s="2">
        <v>120</v>
      </c>
      <c r="D47" s="43">
        <f t="shared" si="0"/>
        <v>0.5083333333333333</v>
      </c>
      <c r="E47" s="2">
        <v>3</v>
      </c>
      <c r="F47" s="43">
        <f t="shared" si="1"/>
        <v>4.9180327868852458E-2</v>
      </c>
    </row>
    <row r="48" spans="1:6" x14ac:dyDescent="0.25">
      <c r="A48" s="13" t="s">
        <v>54</v>
      </c>
      <c r="B48" s="2">
        <v>62</v>
      </c>
      <c r="C48" s="2">
        <v>112</v>
      </c>
      <c r="D48" s="43">
        <f t="shared" si="0"/>
        <v>0.5535714285714286</v>
      </c>
      <c r="E48" s="2">
        <v>5</v>
      </c>
      <c r="F48" s="43">
        <f t="shared" si="1"/>
        <v>8.0645161290322578E-2</v>
      </c>
    </row>
    <row r="49" spans="1:6" x14ac:dyDescent="0.25">
      <c r="A49" s="13" t="s">
        <v>55</v>
      </c>
      <c r="B49" s="2">
        <v>46</v>
      </c>
      <c r="C49" s="2">
        <v>66</v>
      </c>
      <c r="D49" s="43">
        <f t="shared" si="0"/>
        <v>0.69696969696969702</v>
      </c>
      <c r="E49" s="2">
        <v>3</v>
      </c>
      <c r="F49" s="43">
        <f t="shared" si="1"/>
        <v>6.5217391304347824E-2</v>
      </c>
    </row>
    <row r="50" spans="1:6" x14ac:dyDescent="0.25">
      <c r="A50" s="13" t="s">
        <v>56</v>
      </c>
      <c r="B50" s="2">
        <v>49</v>
      </c>
      <c r="C50" s="2">
        <v>70</v>
      </c>
      <c r="D50" s="43">
        <f t="shared" si="0"/>
        <v>0.7</v>
      </c>
      <c r="E50" s="2">
        <v>1</v>
      </c>
      <c r="F50" s="43">
        <f t="shared" si="1"/>
        <v>2.0408163265306121E-2</v>
      </c>
    </row>
    <row r="51" spans="1:6" x14ac:dyDescent="0.25">
      <c r="A51" s="13" t="s">
        <v>57</v>
      </c>
      <c r="B51" s="2">
        <v>48</v>
      </c>
      <c r="C51" s="2">
        <v>90</v>
      </c>
      <c r="D51" s="43">
        <f t="shared" si="0"/>
        <v>0.53333333333333333</v>
      </c>
      <c r="E51" s="2">
        <v>4</v>
      </c>
      <c r="F51" s="43">
        <f t="shared" si="1"/>
        <v>8.3333333333333329E-2</v>
      </c>
    </row>
    <row r="52" spans="1:6" x14ac:dyDescent="0.25">
      <c r="A52" s="13" t="s">
        <v>58</v>
      </c>
      <c r="B52" s="2">
        <v>40</v>
      </c>
      <c r="C52" s="2">
        <v>69</v>
      </c>
      <c r="D52" s="43">
        <f t="shared" si="0"/>
        <v>0.57971014492753625</v>
      </c>
      <c r="E52" s="2">
        <v>1</v>
      </c>
      <c r="F52" s="43">
        <f t="shared" si="1"/>
        <v>2.5000000000000001E-2</v>
      </c>
    </row>
    <row r="53" spans="1:6" x14ac:dyDescent="0.25">
      <c r="A53" s="13" t="s">
        <v>59</v>
      </c>
      <c r="B53" s="2">
        <v>74</v>
      </c>
      <c r="C53" s="2">
        <v>106</v>
      </c>
      <c r="D53" s="43">
        <f t="shared" si="0"/>
        <v>0.69811320754716977</v>
      </c>
      <c r="E53" s="2">
        <v>6</v>
      </c>
      <c r="F53" s="43">
        <f t="shared" si="1"/>
        <v>8.1081081081081086E-2</v>
      </c>
    </row>
    <row r="54" spans="1:6" x14ac:dyDescent="0.25">
      <c r="A54" s="13" t="s">
        <v>60</v>
      </c>
      <c r="B54" s="2">
        <v>53</v>
      </c>
      <c r="C54" s="2">
        <v>105</v>
      </c>
      <c r="D54" s="43">
        <f t="shared" si="0"/>
        <v>0.50476190476190474</v>
      </c>
      <c r="E54" s="2">
        <v>2</v>
      </c>
      <c r="F54" s="43">
        <f t="shared" si="1"/>
        <v>3.7735849056603772E-2</v>
      </c>
    </row>
    <row r="55" spans="1:6" x14ac:dyDescent="0.25">
      <c r="A55" s="13" t="s">
        <v>61</v>
      </c>
      <c r="B55" s="2">
        <v>96</v>
      </c>
      <c r="C55" s="2">
        <v>176</v>
      </c>
      <c r="D55" s="43">
        <f t="shared" si="0"/>
        <v>0.54545454545454541</v>
      </c>
      <c r="E55" s="2">
        <v>4</v>
      </c>
      <c r="F55" s="43">
        <f t="shared" si="1"/>
        <v>4.1666666666666664E-2</v>
      </c>
    </row>
    <row r="56" spans="1:6" x14ac:dyDescent="0.25">
      <c r="A56" s="13" t="s">
        <v>62</v>
      </c>
      <c r="B56" s="2">
        <v>127</v>
      </c>
      <c r="C56" s="2">
        <v>193</v>
      </c>
      <c r="D56" s="43">
        <f t="shared" si="0"/>
        <v>0.65803108808290156</v>
      </c>
      <c r="E56" s="2">
        <v>5</v>
      </c>
      <c r="F56" s="43">
        <f t="shared" si="1"/>
        <v>3.937007874015748E-2</v>
      </c>
    </row>
    <row r="57" spans="1:6" x14ac:dyDescent="0.25">
      <c r="A57" s="13" t="s">
        <v>63</v>
      </c>
      <c r="B57" s="2">
        <v>35</v>
      </c>
      <c r="C57" s="2">
        <v>66</v>
      </c>
      <c r="D57" s="43">
        <f t="shared" si="0"/>
        <v>0.53030303030303028</v>
      </c>
      <c r="E57" s="2">
        <v>1</v>
      </c>
      <c r="F57" s="43">
        <f t="shared" si="1"/>
        <v>2.8571428571428571E-2</v>
      </c>
    </row>
    <row r="58" spans="1:6" x14ac:dyDescent="0.25">
      <c r="A58" s="13" t="s">
        <v>64</v>
      </c>
      <c r="B58" s="2">
        <v>140</v>
      </c>
      <c r="C58" s="2">
        <v>247</v>
      </c>
      <c r="D58" s="43">
        <f t="shared" si="0"/>
        <v>0.5668016194331984</v>
      </c>
      <c r="E58" s="2">
        <v>7</v>
      </c>
      <c r="F58" s="43">
        <f t="shared" si="1"/>
        <v>0.05</v>
      </c>
    </row>
    <row r="59" spans="1:6" x14ac:dyDescent="0.25">
      <c r="A59" s="13" t="s">
        <v>65</v>
      </c>
      <c r="B59" s="2">
        <v>99</v>
      </c>
      <c r="C59" s="2">
        <v>176</v>
      </c>
      <c r="D59" s="43">
        <f t="shared" si="0"/>
        <v>0.5625</v>
      </c>
      <c r="E59" s="2">
        <v>3</v>
      </c>
      <c r="F59" s="43">
        <f t="shared" si="1"/>
        <v>3.0303030303030304E-2</v>
      </c>
    </row>
    <row r="60" spans="1:6" x14ac:dyDescent="0.25">
      <c r="A60" s="13" t="s">
        <v>66</v>
      </c>
      <c r="B60" s="2">
        <v>16</v>
      </c>
      <c r="C60" s="2">
        <v>40</v>
      </c>
      <c r="D60" s="43">
        <f t="shared" si="0"/>
        <v>0.4</v>
      </c>
      <c r="E60" s="2">
        <v>2</v>
      </c>
      <c r="F60" s="43">
        <f t="shared" si="1"/>
        <v>0.125</v>
      </c>
    </row>
    <row r="61" spans="1:6" x14ac:dyDescent="0.25">
      <c r="A61" s="13" t="s">
        <v>67</v>
      </c>
      <c r="B61" s="2">
        <v>128</v>
      </c>
      <c r="C61" s="2">
        <v>172</v>
      </c>
      <c r="D61" s="43">
        <f t="shared" si="0"/>
        <v>0.7441860465116279</v>
      </c>
      <c r="E61" s="2">
        <v>9</v>
      </c>
      <c r="F61" s="43">
        <f t="shared" si="1"/>
        <v>7.03125E-2</v>
      </c>
    </row>
    <row r="62" spans="1:6" x14ac:dyDescent="0.25">
      <c r="A62" s="13" t="s">
        <v>68</v>
      </c>
      <c r="B62" s="2">
        <v>6</v>
      </c>
      <c r="C62" s="2">
        <v>11</v>
      </c>
      <c r="D62" s="43">
        <f t="shared" si="0"/>
        <v>0.54545454545454541</v>
      </c>
      <c r="E62" s="2">
        <v>0</v>
      </c>
      <c r="F62" s="43">
        <f t="shared" si="1"/>
        <v>0</v>
      </c>
    </row>
    <row r="63" spans="1:6" x14ac:dyDescent="0.25">
      <c r="A63" s="13" t="s">
        <v>69</v>
      </c>
      <c r="B63" s="2">
        <v>7</v>
      </c>
      <c r="C63" s="2">
        <v>18</v>
      </c>
      <c r="D63" s="43">
        <f t="shared" si="0"/>
        <v>0.3888888888888889</v>
      </c>
      <c r="E63" s="2">
        <v>1</v>
      </c>
      <c r="F63" s="43">
        <f t="shared" si="1"/>
        <v>0.14285714285714285</v>
      </c>
    </row>
    <row r="64" spans="1:6" x14ac:dyDescent="0.25">
      <c r="A64" s="13" t="s">
        <v>70</v>
      </c>
      <c r="B64" s="2">
        <v>29</v>
      </c>
      <c r="C64" s="2">
        <v>50</v>
      </c>
      <c r="D64" s="43">
        <f t="shared" si="0"/>
        <v>0.57999999999999996</v>
      </c>
      <c r="E64" s="2">
        <v>2</v>
      </c>
      <c r="F64" s="43">
        <f t="shared" si="1"/>
        <v>6.8965517241379309E-2</v>
      </c>
    </row>
    <row r="65" spans="1:6" x14ac:dyDescent="0.25">
      <c r="A65" s="13" t="s">
        <v>71</v>
      </c>
      <c r="B65" s="2">
        <v>6</v>
      </c>
      <c r="C65" s="2">
        <v>8</v>
      </c>
      <c r="D65" s="43">
        <f t="shared" si="0"/>
        <v>0.75</v>
      </c>
      <c r="E65" s="2">
        <v>1</v>
      </c>
      <c r="F65" s="43">
        <f t="shared" si="1"/>
        <v>0.16666666666666666</v>
      </c>
    </row>
    <row r="66" spans="1:6" x14ac:dyDescent="0.25">
      <c r="A66" s="13" t="s">
        <v>72</v>
      </c>
      <c r="B66" s="2">
        <v>6</v>
      </c>
      <c r="C66" s="2">
        <v>6</v>
      </c>
      <c r="D66" s="43">
        <f t="shared" si="0"/>
        <v>1</v>
      </c>
      <c r="E66" s="2">
        <v>0</v>
      </c>
      <c r="F66" s="43">
        <f t="shared" si="1"/>
        <v>0</v>
      </c>
    </row>
    <row r="67" spans="1:6" x14ac:dyDescent="0.25">
      <c r="A67" s="13" t="s">
        <v>73</v>
      </c>
      <c r="B67" s="2">
        <v>29</v>
      </c>
      <c r="C67" s="2">
        <v>33</v>
      </c>
      <c r="D67" s="43">
        <f t="shared" si="0"/>
        <v>0.87878787878787878</v>
      </c>
      <c r="E67" s="2">
        <v>0</v>
      </c>
      <c r="F67" s="43">
        <f t="shared" si="1"/>
        <v>0</v>
      </c>
    </row>
    <row r="68" spans="1:6" x14ac:dyDescent="0.25">
      <c r="A68" s="13" t="s">
        <v>74</v>
      </c>
      <c r="B68" s="2">
        <v>16</v>
      </c>
      <c r="C68" s="2">
        <v>27</v>
      </c>
      <c r="D68" s="43">
        <f t="shared" si="0"/>
        <v>0.59259259259259256</v>
      </c>
      <c r="E68" s="2">
        <v>4</v>
      </c>
      <c r="F68" s="43">
        <f t="shared" si="1"/>
        <v>0.25</v>
      </c>
    </row>
    <row r="69" spans="1:6" x14ac:dyDescent="0.25">
      <c r="A69" s="13" t="s">
        <v>75</v>
      </c>
      <c r="B69" s="2">
        <v>3</v>
      </c>
      <c r="C69" s="2">
        <v>1</v>
      </c>
      <c r="D69" s="43">
        <f t="shared" si="0"/>
        <v>3</v>
      </c>
      <c r="E69" s="2">
        <v>1</v>
      </c>
      <c r="F69" s="43">
        <f t="shared" si="1"/>
        <v>0.33333333333333331</v>
      </c>
    </row>
    <row r="70" spans="1:6" x14ac:dyDescent="0.25">
      <c r="A70" s="13" t="s">
        <v>76</v>
      </c>
      <c r="B70" s="2">
        <v>61</v>
      </c>
      <c r="C70" s="2">
        <v>111</v>
      </c>
      <c r="D70" s="43">
        <f t="shared" ref="D70:D74" si="2">B70/C70</f>
        <v>0.5495495495495496</v>
      </c>
      <c r="E70" s="2">
        <v>1</v>
      </c>
      <c r="F70" s="43">
        <f t="shared" ref="F70:F77" si="3">E70/B70</f>
        <v>1.6393442622950821E-2</v>
      </c>
    </row>
    <row r="71" spans="1:6" x14ac:dyDescent="0.25">
      <c r="A71" s="13" t="s">
        <v>77</v>
      </c>
      <c r="B71" s="2">
        <v>83</v>
      </c>
      <c r="C71" s="2">
        <v>143</v>
      </c>
      <c r="D71" s="43">
        <f t="shared" si="2"/>
        <v>0.58041958041958042</v>
      </c>
      <c r="E71" s="2">
        <v>9</v>
      </c>
      <c r="F71" s="43">
        <f t="shared" si="3"/>
        <v>0.10843373493975904</v>
      </c>
    </row>
    <row r="72" spans="1:6" x14ac:dyDescent="0.25">
      <c r="A72" s="13" t="s">
        <v>78</v>
      </c>
      <c r="B72" s="2">
        <v>112</v>
      </c>
      <c r="C72" s="2">
        <v>128</v>
      </c>
      <c r="D72" s="43">
        <f t="shared" si="2"/>
        <v>0.875</v>
      </c>
      <c r="E72" s="2">
        <v>14</v>
      </c>
      <c r="F72" s="43">
        <f t="shared" si="3"/>
        <v>0.125</v>
      </c>
    </row>
    <row r="73" spans="1:6" x14ac:dyDescent="0.25">
      <c r="A73" s="13" t="s">
        <v>79</v>
      </c>
      <c r="B73" s="2">
        <v>44</v>
      </c>
      <c r="C73" s="2">
        <v>73</v>
      </c>
      <c r="D73" s="43">
        <f t="shared" si="2"/>
        <v>0.60273972602739723</v>
      </c>
      <c r="E73" s="2">
        <v>3</v>
      </c>
      <c r="F73" s="43">
        <f t="shared" si="3"/>
        <v>6.8181818181818177E-2</v>
      </c>
    </row>
    <row r="74" spans="1:6" x14ac:dyDescent="0.25">
      <c r="A74" s="13" t="s">
        <v>80</v>
      </c>
      <c r="B74" s="2">
        <v>81</v>
      </c>
      <c r="C74" s="2">
        <v>123</v>
      </c>
      <c r="D74" s="43">
        <f t="shared" si="2"/>
        <v>0.65853658536585369</v>
      </c>
      <c r="E74" s="2">
        <v>5</v>
      </c>
      <c r="F74" s="43">
        <f t="shared" si="3"/>
        <v>6.1728395061728392E-2</v>
      </c>
    </row>
    <row r="75" spans="1:6" ht="13" x14ac:dyDescent="0.3">
      <c r="A75" s="7" t="s">
        <v>148</v>
      </c>
      <c r="B75" s="162">
        <v>162</v>
      </c>
      <c r="C75" s="162"/>
      <c r="D75" s="6"/>
      <c r="E75" s="162">
        <v>5</v>
      </c>
      <c r="F75" s="6">
        <f t="shared" si="3"/>
        <v>3.0864197530864196E-2</v>
      </c>
    </row>
    <row r="76" spans="1:6" ht="13" x14ac:dyDescent="0.3">
      <c r="A76" s="7" t="s">
        <v>106</v>
      </c>
      <c r="B76" s="183">
        <f>B77-B75</f>
        <v>4585</v>
      </c>
      <c r="C76" s="183">
        <f t="shared" ref="C76:E76" si="4">C77-C75</f>
        <v>7218</v>
      </c>
      <c r="D76" s="6">
        <f>D77</f>
        <v>0.65766140205042944</v>
      </c>
      <c r="E76" s="183">
        <f t="shared" si="4"/>
        <v>252</v>
      </c>
      <c r="F76" s="6">
        <f>F77</f>
        <v>5.4139456498841373E-2</v>
      </c>
    </row>
    <row r="77" spans="1:6" ht="13" x14ac:dyDescent="0.3">
      <c r="A77" s="42" t="s">
        <v>105</v>
      </c>
      <c r="B77" s="183">
        <f>SUM(B6:B75)</f>
        <v>4747</v>
      </c>
      <c r="C77" s="183">
        <f>SUM(C6:C75)</f>
        <v>7218</v>
      </c>
      <c r="D77" s="6">
        <f>B77/C77</f>
        <v>0.65766140205042944</v>
      </c>
      <c r="E77" s="5">
        <f>SUM(E6:E75)</f>
        <v>257</v>
      </c>
      <c r="F77" s="6">
        <f t="shared" si="3"/>
        <v>5.4139456498841373E-2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5"/>
  <sheetViews>
    <sheetView topLeftCell="A70" workbookViewId="0">
      <selection activeCell="A75" sqref="A75"/>
    </sheetView>
  </sheetViews>
  <sheetFormatPr defaultColWidth="8.81640625" defaultRowHeight="12.5" x14ac:dyDescent="0.25"/>
  <cols>
    <col min="1" max="1" width="28.54296875" style="55" customWidth="1"/>
    <col min="2" max="8" width="13.1796875" style="55" customWidth="1"/>
    <col min="9" max="256" width="8.81640625" style="55"/>
    <col min="257" max="257" width="24.26953125" style="55" bestFit="1" customWidth="1"/>
    <col min="258" max="258" width="6.54296875" style="55" bestFit="1" customWidth="1"/>
    <col min="259" max="259" width="6.7265625" style="55" customWidth="1"/>
    <col min="260" max="260" width="7.7265625" style="55" customWidth="1"/>
    <col min="261" max="261" width="7.81640625" style="55" customWidth="1"/>
    <col min="262" max="262" width="7.453125" style="55" customWidth="1"/>
    <col min="263" max="512" width="8.81640625" style="55"/>
    <col min="513" max="513" width="24.26953125" style="55" bestFit="1" customWidth="1"/>
    <col min="514" max="514" width="6.54296875" style="55" bestFit="1" customWidth="1"/>
    <col min="515" max="515" width="6.7265625" style="55" customWidth="1"/>
    <col min="516" max="516" width="7.7265625" style="55" customWidth="1"/>
    <col min="517" max="517" width="7.81640625" style="55" customWidth="1"/>
    <col min="518" max="518" width="7.453125" style="55" customWidth="1"/>
    <col min="519" max="768" width="8.81640625" style="55"/>
    <col min="769" max="769" width="24.26953125" style="55" bestFit="1" customWidth="1"/>
    <col min="770" max="770" width="6.54296875" style="55" bestFit="1" customWidth="1"/>
    <col min="771" max="771" width="6.7265625" style="55" customWidth="1"/>
    <col min="772" max="772" width="7.7265625" style="55" customWidth="1"/>
    <col min="773" max="773" width="7.81640625" style="55" customWidth="1"/>
    <col min="774" max="774" width="7.453125" style="55" customWidth="1"/>
    <col min="775" max="1024" width="8.81640625" style="55"/>
    <col min="1025" max="1025" width="24.26953125" style="55" bestFit="1" customWidth="1"/>
    <col min="1026" max="1026" width="6.54296875" style="55" bestFit="1" customWidth="1"/>
    <col min="1027" max="1027" width="6.7265625" style="55" customWidth="1"/>
    <col min="1028" max="1028" width="7.7265625" style="55" customWidth="1"/>
    <col min="1029" max="1029" width="7.81640625" style="55" customWidth="1"/>
    <col min="1030" max="1030" width="7.453125" style="55" customWidth="1"/>
    <col min="1031" max="1280" width="8.81640625" style="55"/>
    <col min="1281" max="1281" width="24.26953125" style="55" bestFit="1" customWidth="1"/>
    <col min="1282" max="1282" width="6.54296875" style="55" bestFit="1" customWidth="1"/>
    <col min="1283" max="1283" width="6.7265625" style="55" customWidth="1"/>
    <col min="1284" max="1284" width="7.7265625" style="55" customWidth="1"/>
    <col min="1285" max="1285" width="7.81640625" style="55" customWidth="1"/>
    <col min="1286" max="1286" width="7.453125" style="55" customWidth="1"/>
    <col min="1287" max="1536" width="8.81640625" style="55"/>
    <col min="1537" max="1537" width="24.26953125" style="55" bestFit="1" customWidth="1"/>
    <col min="1538" max="1538" width="6.54296875" style="55" bestFit="1" customWidth="1"/>
    <col min="1539" max="1539" width="6.7265625" style="55" customWidth="1"/>
    <col min="1540" max="1540" width="7.7265625" style="55" customWidth="1"/>
    <col min="1541" max="1541" width="7.81640625" style="55" customWidth="1"/>
    <col min="1542" max="1542" width="7.453125" style="55" customWidth="1"/>
    <col min="1543" max="1792" width="8.81640625" style="55"/>
    <col min="1793" max="1793" width="24.26953125" style="55" bestFit="1" customWidth="1"/>
    <col min="1794" max="1794" width="6.54296875" style="55" bestFit="1" customWidth="1"/>
    <col min="1795" max="1795" width="6.7265625" style="55" customWidth="1"/>
    <col min="1796" max="1796" width="7.7265625" style="55" customWidth="1"/>
    <col min="1797" max="1797" width="7.81640625" style="55" customWidth="1"/>
    <col min="1798" max="1798" width="7.453125" style="55" customWidth="1"/>
    <col min="1799" max="2048" width="8.81640625" style="55"/>
    <col min="2049" max="2049" width="24.26953125" style="55" bestFit="1" customWidth="1"/>
    <col min="2050" max="2050" width="6.54296875" style="55" bestFit="1" customWidth="1"/>
    <col min="2051" max="2051" width="6.7265625" style="55" customWidth="1"/>
    <col min="2052" max="2052" width="7.7265625" style="55" customWidth="1"/>
    <col min="2053" max="2053" width="7.81640625" style="55" customWidth="1"/>
    <col min="2054" max="2054" width="7.453125" style="55" customWidth="1"/>
    <col min="2055" max="2304" width="8.81640625" style="55"/>
    <col min="2305" max="2305" width="24.26953125" style="55" bestFit="1" customWidth="1"/>
    <col min="2306" max="2306" width="6.54296875" style="55" bestFit="1" customWidth="1"/>
    <col min="2307" max="2307" width="6.7265625" style="55" customWidth="1"/>
    <col min="2308" max="2308" width="7.7265625" style="55" customWidth="1"/>
    <col min="2309" max="2309" width="7.81640625" style="55" customWidth="1"/>
    <col min="2310" max="2310" width="7.453125" style="55" customWidth="1"/>
    <col min="2311" max="2560" width="8.81640625" style="55"/>
    <col min="2561" max="2561" width="24.26953125" style="55" bestFit="1" customWidth="1"/>
    <col min="2562" max="2562" width="6.54296875" style="55" bestFit="1" customWidth="1"/>
    <col min="2563" max="2563" width="6.7265625" style="55" customWidth="1"/>
    <col min="2564" max="2564" width="7.7265625" style="55" customWidth="1"/>
    <col min="2565" max="2565" width="7.81640625" style="55" customWidth="1"/>
    <col min="2566" max="2566" width="7.453125" style="55" customWidth="1"/>
    <col min="2567" max="2816" width="8.81640625" style="55"/>
    <col min="2817" max="2817" width="24.26953125" style="55" bestFit="1" customWidth="1"/>
    <col min="2818" max="2818" width="6.54296875" style="55" bestFit="1" customWidth="1"/>
    <col min="2819" max="2819" width="6.7265625" style="55" customWidth="1"/>
    <col min="2820" max="2820" width="7.7265625" style="55" customWidth="1"/>
    <col min="2821" max="2821" width="7.81640625" style="55" customWidth="1"/>
    <col min="2822" max="2822" width="7.453125" style="55" customWidth="1"/>
    <col min="2823" max="3072" width="8.81640625" style="55"/>
    <col min="3073" max="3073" width="24.26953125" style="55" bestFit="1" customWidth="1"/>
    <col min="3074" max="3074" width="6.54296875" style="55" bestFit="1" customWidth="1"/>
    <col min="3075" max="3075" width="6.7265625" style="55" customWidth="1"/>
    <col min="3076" max="3076" width="7.7265625" style="55" customWidth="1"/>
    <col min="3077" max="3077" width="7.81640625" style="55" customWidth="1"/>
    <col min="3078" max="3078" width="7.453125" style="55" customWidth="1"/>
    <col min="3079" max="3328" width="8.81640625" style="55"/>
    <col min="3329" max="3329" width="24.26953125" style="55" bestFit="1" customWidth="1"/>
    <col min="3330" max="3330" width="6.54296875" style="55" bestFit="1" customWidth="1"/>
    <col min="3331" max="3331" width="6.7265625" style="55" customWidth="1"/>
    <col min="3332" max="3332" width="7.7265625" style="55" customWidth="1"/>
    <col min="3333" max="3333" width="7.81640625" style="55" customWidth="1"/>
    <col min="3334" max="3334" width="7.453125" style="55" customWidth="1"/>
    <col min="3335" max="3584" width="8.81640625" style="55"/>
    <col min="3585" max="3585" width="24.26953125" style="55" bestFit="1" customWidth="1"/>
    <col min="3586" max="3586" width="6.54296875" style="55" bestFit="1" customWidth="1"/>
    <col min="3587" max="3587" width="6.7265625" style="55" customWidth="1"/>
    <col min="3588" max="3588" width="7.7265625" style="55" customWidth="1"/>
    <col min="3589" max="3589" width="7.81640625" style="55" customWidth="1"/>
    <col min="3590" max="3590" width="7.453125" style="55" customWidth="1"/>
    <col min="3591" max="3840" width="8.81640625" style="55"/>
    <col min="3841" max="3841" width="24.26953125" style="55" bestFit="1" customWidth="1"/>
    <col min="3842" max="3842" width="6.54296875" style="55" bestFit="1" customWidth="1"/>
    <col min="3843" max="3843" width="6.7265625" style="55" customWidth="1"/>
    <col min="3844" max="3844" width="7.7265625" style="55" customWidth="1"/>
    <col min="3845" max="3845" width="7.81640625" style="55" customWidth="1"/>
    <col min="3846" max="3846" width="7.453125" style="55" customWidth="1"/>
    <col min="3847" max="4096" width="8.81640625" style="55"/>
    <col min="4097" max="4097" width="24.26953125" style="55" bestFit="1" customWidth="1"/>
    <col min="4098" max="4098" width="6.54296875" style="55" bestFit="1" customWidth="1"/>
    <col min="4099" max="4099" width="6.7265625" style="55" customWidth="1"/>
    <col min="4100" max="4100" width="7.7265625" style="55" customWidth="1"/>
    <col min="4101" max="4101" width="7.81640625" style="55" customWidth="1"/>
    <col min="4102" max="4102" width="7.453125" style="55" customWidth="1"/>
    <col min="4103" max="4352" width="8.81640625" style="55"/>
    <col min="4353" max="4353" width="24.26953125" style="55" bestFit="1" customWidth="1"/>
    <col min="4354" max="4354" width="6.54296875" style="55" bestFit="1" customWidth="1"/>
    <col min="4355" max="4355" width="6.7265625" style="55" customWidth="1"/>
    <col min="4356" max="4356" width="7.7265625" style="55" customWidth="1"/>
    <col min="4357" max="4357" width="7.81640625" style="55" customWidth="1"/>
    <col min="4358" max="4358" width="7.453125" style="55" customWidth="1"/>
    <col min="4359" max="4608" width="8.81640625" style="55"/>
    <col min="4609" max="4609" width="24.26953125" style="55" bestFit="1" customWidth="1"/>
    <col min="4610" max="4610" width="6.54296875" style="55" bestFit="1" customWidth="1"/>
    <col min="4611" max="4611" width="6.7265625" style="55" customWidth="1"/>
    <col min="4612" max="4612" width="7.7265625" style="55" customWidth="1"/>
    <col min="4613" max="4613" width="7.81640625" style="55" customWidth="1"/>
    <col min="4614" max="4614" width="7.453125" style="55" customWidth="1"/>
    <col min="4615" max="4864" width="8.81640625" style="55"/>
    <col min="4865" max="4865" width="24.26953125" style="55" bestFit="1" customWidth="1"/>
    <col min="4866" max="4866" width="6.54296875" style="55" bestFit="1" customWidth="1"/>
    <col min="4867" max="4867" width="6.7265625" style="55" customWidth="1"/>
    <col min="4868" max="4868" width="7.7265625" style="55" customWidth="1"/>
    <col min="4869" max="4869" width="7.81640625" style="55" customWidth="1"/>
    <col min="4870" max="4870" width="7.453125" style="55" customWidth="1"/>
    <col min="4871" max="5120" width="8.81640625" style="55"/>
    <col min="5121" max="5121" width="24.26953125" style="55" bestFit="1" customWidth="1"/>
    <col min="5122" max="5122" width="6.54296875" style="55" bestFit="1" customWidth="1"/>
    <col min="5123" max="5123" width="6.7265625" style="55" customWidth="1"/>
    <col min="5124" max="5124" width="7.7265625" style="55" customWidth="1"/>
    <col min="5125" max="5125" width="7.81640625" style="55" customWidth="1"/>
    <col min="5126" max="5126" width="7.453125" style="55" customWidth="1"/>
    <col min="5127" max="5376" width="8.81640625" style="55"/>
    <col min="5377" max="5377" width="24.26953125" style="55" bestFit="1" customWidth="1"/>
    <col min="5378" max="5378" width="6.54296875" style="55" bestFit="1" customWidth="1"/>
    <col min="5379" max="5379" width="6.7265625" style="55" customWidth="1"/>
    <col min="5380" max="5380" width="7.7265625" style="55" customWidth="1"/>
    <col min="5381" max="5381" width="7.81640625" style="55" customWidth="1"/>
    <col min="5382" max="5382" width="7.453125" style="55" customWidth="1"/>
    <col min="5383" max="5632" width="8.81640625" style="55"/>
    <col min="5633" max="5633" width="24.26953125" style="55" bestFit="1" customWidth="1"/>
    <col min="5634" max="5634" width="6.54296875" style="55" bestFit="1" customWidth="1"/>
    <col min="5635" max="5635" width="6.7265625" style="55" customWidth="1"/>
    <col min="5636" max="5636" width="7.7265625" style="55" customWidth="1"/>
    <col min="5637" max="5637" width="7.81640625" style="55" customWidth="1"/>
    <col min="5638" max="5638" width="7.453125" style="55" customWidth="1"/>
    <col min="5639" max="5888" width="8.81640625" style="55"/>
    <col min="5889" max="5889" width="24.26953125" style="55" bestFit="1" customWidth="1"/>
    <col min="5890" max="5890" width="6.54296875" style="55" bestFit="1" customWidth="1"/>
    <col min="5891" max="5891" width="6.7265625" style="55" customWidth="1"/>
    <col min="5892" max="5892" width="7.7265625" style="55" customWidth="1"/>
    <col min="5893" max="5893" width="7.81640625" style="55" customWidth="1"/>
    <col min="5894" max="5894" width="7.453125" style="55" customWidth="1"/>
    <col min="5895" max="6144" width="8.81640625" style="55"/>
    <col min="6145" max="6145" width="24.26953125" style="55" bestFit="1" customWidth="1"/>
    <col min="6146" max="6146" width="6.54296875" style="55" bestFit="1" customWidth="1"/>
    <col min="6147" max="6147" width="6.7265625" style="55" customWidth="1"/>
    <col min="6148" max="6148" width="7.7265625" style="55" customWidth="1"/>
    <col min="6149" max="6149" width="7.81640625" style="55" customWidth="1"/>
    <col min="6150" max="6150" width="7.453125" style="55" customWidth="1"/>
    <col min="6151" max="6400" width="8.81640625" style="55"/>
    <col min="6401" max="6401" width="24.26953125" style="55" bestFit="1" customWidth="1"/>
    <col min="6402" max="6402" width="6.54296875" style="55" bestFit="1" customWidth="1"/>
    <col min="6403" max="6403" width="6.7265625" style="55" customWidth="1"/>
    <col min="6404" max="6404" width="7.7265625" style="55" customWidth="1"/>
    <col min="6405" max="6405" width="7.81640625" style="55" customWidth="1"/>
    <col min="6406" max="6406" width="7.453125" style="55" customWidth="1"/>
    <col min="6407" max="6656" width="8.81640625" style="55"/>
    <col min="6657" max="6657" width="24.26953125" style="55" bestFit="1" customWidth="1"/>
    <col min="6658" max="6658" width="6.54296875" style="55" bestFit="1" customWidth="1"/>
    <col min="6659" max="6659" width="6.7265625" style="55" customWidth="1"/>
    <col min="6660" max="6660" width="7.7265625" style="55" customWidth="1"/>
    <col min="6661" max="6661" width="7.81640625" style="55" customWidth="1"/>
    <col min="6662" max="6662" width="7.453125" style="55" customWidth="1"/>
    <col min="6663" max="6912" width="8.81640625" style="55"/>
    <col min="6913" max="6913" width="24.26953125" style="55" bestFit="1" customWidth="1"/>
    <col min="6914" max="6914" width="6.54296875" style="55" bestFit="1" customWidth="1"/>
    <col min="6915" max="6915" width="6.7265625" style="55" customWidth="1"/>
    <col min="6916" max="6916" width="7.7265625" style="55" customWidth="1"/>
    <col min="6917" max="6917" width="7.81640625" style="55" customWidth="1"/>
    <col min="6918" max="6918" width="7.453125" style="55" customWidth="1"/>
    <col min="6919" max="7168" width="8.81640625" style="55"/>
    <col min="7169" max="7169" width="24.26953125" style="55" bestFit="1" customWidth="1"/>
    <col min="7170" max="7170" width="6.54296875" style="55" bestFit="1" customWidth="1"/>
    <col min="7171" max="7171" width="6.7265625" style="55" customWidth="1"/>
    <col min="7172" max="7172" width="7.7265625" style="55" customWidth="1"/>
    <col min="7173" max="7173" width="7.81640625" style="55" customWidth="1"/>
    <col min="7174" max="7174" width="7.453125" style="55" customWidth="1"/>
    <col min="7175" max="7424" width="8.81640625" style="55"/>
    <col min="7425" max="7425" width="24.26953125" style="55" bestFit="1" customWidth="1"/>
    <col min="7426" max="7426" width="6.54296875" style="55" bestFit="1" customWidth="1"/>
    <col min="7427" max="7427" width="6.7265625" style="55" customWidth="1"/>
    <col min="7428" max="7428" width="7.7265625" style="55" customWidth="1"/>
    <col min="7429" max="7429" width="7.81640625" style="55" customWidth="1"/>
    <col min="7430" max="7430" width="7.453125" style="55" customWidth="1"/>
    <col min="7431" max="7680" width="8.81640625" style="55"/>
    <col min="7681" max="7681" width="24.26953125" style="55" bestFit="1" customWidth="1"/>
    <col min="7682" max="7682" width="6.54296875" style="55" bestFit="1" customWidth="1"/>
    <col min="7683" max="7683" width="6.7265625" style="55" customWidth="1"/>
    <col min="7684" max="7684" width="7.7265625" style="55" customWidth="1"/>
    <col min="7685" max="7685" width="7.81640625" style="55" customWidth="1"/>
    <col min="7686" max="7686" width="7.453125" style="55" customWidth="1"/>
    <col min="7687" max="7936" width="8.81640625" style="55"/>
    <col min="7937" max="7937" width="24.26953125" style="55" bestFit="1" customWidth="1"/>
    <col min="7938" max="7938" width="6.54296875" style="55" bestFit="1" customWidth="1"/>
    <col min="7939" max="7939" width="6.7265625" style="55" customWidth="1"/>
    <col min="7940" max="7940" width="7.7265625" style="55" customWidth="1"/>
    <col min="7941" max="7941" width="7.81640625" style="55" customWidth="1"/>
    <col min="7942" max="7942" width="7.453125" style="55" customWidth="1"/>
    <col min="7943" max="8192" width="8.81640625" style="55"/>
    <col min="8193" max="8193" width="24.26953125" style="55" bestFit="1" customWidth="1"/>
    <col min="8194" max="8194" width="6.54296875" style="55" bestFit="1" customWidth="1"/>
    <col min="8195" max="8195" width="6.7265625" style="55" customWidth="1"/>
    <col min="8196" max="8196" width="7.7265625" style="55" customWidth="1"/>
    <col min="8197" max="8197" width="7.81640625" style="55" customWidth="1"/>
    <col min="8198" max="8198" width="7.453125" style="55" customWidth="1"/>
    <col min="8199" max="8448" width="8.81640625" style="55"/>
    <col min="8449" max="8449" width="24.26953125" style="55" bestFit="1" customWidth="1"/>
    <col min="8450" max="8450" width="6.54296875" style="55" bestFit="1" customWidth="1"/>
    <col min="8451" max="8451" width="6.7265625" style="55" customWidth="1"/>
    <col min="8452" max="8452" width="7.7265625" style="55" customWidth="1"/>
    <col min="8453" max="8453" width="7.81640625" style="55" customWidth="1"/>
    <col min="8454" max="8454" width="7.453125" style="55" customWidth="1"/>
    <col min="8455" max="8704" width="8.81640625" style="55"/>
    <col min="8705" max="8705" width="24.26953125" style="55" bestFit="1" customWidth="1"/>
    <col min="8706" max="8706" width="6.54296875" style="55" bestFit="1" customWidth="1"/>
    <col min="8707" max="8707" width="6.7265625" style="55" customWidth="1"/>
    <col min="8708" max="8708" width="7.7265625" style="55" customWidth="1"/>
    <col min="8709" max="8709" width="7.81640625" style="55" customWidth="1"/>
    <col min="8710" max="8710" width="7.453125" style="55" customWidth="1"/>
    <col min="8711" max="8960" width="8.81640625" style="55"/>
    <col min="8961" max="8961" width="24.26953125" style="55" bestFit="1" customWidth="1"/>
    <col min="8962" max="8962" width="6.54296875" style="55" bestFit="1" customWidth="1"/>
    <col min="8963" max="8963" width="6.7265625" style="55" customWidth="1"/>
    <col min="8964" max="8964" width="7.7265625" style="55" customWidth="1"/>
    <col min="8965" max="8965" width="7.81640625" style="55" customWidth="1"/>
    <col min="8966" max="8966" width="7.453125" style="55" customWidth="1"/>
    <col min="8967" max="9216" width="8.81640625" style="55"/>
    <col min="9217" max="9217" width="24.26953125" style="55" bestFit="1" customWidth="1"/>
    <col min="9218" max="9218" width="6.54296875" style="55" bestFit="1" customWidth="1"/>
    <col min="9219" max="9219" width="6.7265625" style="55" customWidth="1"/>
    <col min="9220" max="9220" width="7.7265625" style="55" customWidth="1"/>
    <col min="9221" max="9221" width="7.81640625" style="55" customWidth="1"/>
    <col min="9222" max="9222" width="7.453125" style="55" customWidth="1"/>
    <col min="9223" max="9472" width="8.81640625" style="55"/>
    <col min="9473" max="9473" width="24.26953125" style="55" bestFit="1" customWidth="1"/>
    <col min="9474" max="9474" width="6.54296875" style="55" bestFit="1" customWidth="1"/>
    <col min="9475" max="9475" width="6.7265625" style="55" customWidth="1"/>
    <col min="9476" max="9476" width="7.7265625" style="55" customWidth="1"/>
    <col min="9477" max="9477" width="7.81640625" style="55" customWidth="1"/>
    <col min="9478" max="9478" width="7.453125" style="55" customWidth="1"/>
    <col min="9479" max="9728" width="8.81640625" style="55"/>
    <col min="9729" max="9729" width="24.26953125" style="55" bestFit="1" customWidth="1"/>
    <col min="9730" max="9730" width="6.54296875" style="55" bestFit="1" customWidth="1"/>
    <col min="9731" max="9731" width="6.7265625" style="55" customWidth="1"/>
    <col min="9732" max="9732" width="7.7265625" style="55" customWidth="1"/>
    <col min="9733" max="9733" width="7.81640625" style="55" customWidth="1"/>
    <col min="9734" max="9734" width="7.453125" style="55" customWidth="1"/>
    <col min="9735" max="9984" width="8.81640625" style="55"/>
    <col min="9985" max="9985" width="24.26953125" style="55" bestFit="1" customWidth="1"/>
    <col min="9986" max="9986" width="6.54296875" style="55" bestFit="1" customWidth="1"/>
    <col min="9987" max="9987" width="6.7265625" style="55" customWidth="1"/>
    <col min="9988" max="9988" width="7.7265625" style="55" customWidth="1"/>
    <col min="9989" max="9989" width="7.81640625" style="55" customWidth="1"/>
    <col min="9990" max="9990" width="7.453125" style="55" customWidth="1"/>
    <col min="9991" max="10240" width="8.81640625" style="55"/>
    <col min="10241" max="10241" width="24.26953125" style="55" bestFit="1" customWidth="1"/>
    <col min="10242" max="10242" width="6.54296875" style="55" bestFit="1" customWidth="1"/>
    <col min="10243" max="10243" width="6.7265625" style="55" customWidth="1"/>
    <col min="10244" max="10244" width="7.7265625" style="55" customWidth="1"/>
    <col min="10245" max="10245" width="7.81640625" style="55" customWidth="1"/>
    <col min="10246" max="10246" width="7.453125" style="55" customWidth="1"/>
    <col min="10247" max="10496" width="8.81640625" style="55"/>
    <col min="10497" max="10497" width="24.26953125" style="55" bestFit="1" customWidth="1"/>
    <col min="10498" max="10498" width="6.54296875" style="55" bestFit="1" customWidth="1"/>
    <col min="10499" max="10499" width="6.7265625" style="55" customWidth="1"/>
    <col min="10500" max="10500" width="7.7265625" style="55" customWidth="1"/>
    <col min="10501" max="10501" width="7.81640625" style="55" customWidth="1"/>
    <col min="10502" max="10502" width="7.453125" style="55" customWidth="1"/>
    <col min="10503" max="10752" width="8.81640625" style="55"/>
    <col min="10753" max="10753" width="24.26953125" style="55" bestFit="1" customWidth="1"/>
    <col min="10754" max="10754" width="6.54296875" style="55" bestFit="1" customWidth="1"/>
    <col min="10755" max="10755" width="6.7265625" style="55" customWidth="1"/>
    <col min="10756" max="10756" width="7.7265625" style="55" customWidth="1"/>
    <col min="10757" max="10757" width="7.81640625" style="55" customWidth="1"/>
    <col min="10758" max="10758" width="7.453125" style="55" customWidth="1"/>
    <col min="10759" max="11008" width="8.81640625" style="55"/>
    <col min="11009" max="11009" width="24.26953125" style="55" bestFit="1" customWidth="1"/>
    <col min="11010" max="11010" width="6.54296875" style="55" bestFit="1" customWidth="1"/>
    <col min="11011" max="11011" width="6.7265625" style="55" customWidth="1"/>
    <col min="11012" max="11012" width="7.7265625" style="55" customWidth="1"/>
    <col min="11013" max="11013" width="7.81640625" style="55" customWidth="1"/>
    <col min="11014" max="11014" width="7.453125" style="55" customWidth="1"/>
    <col min="11015" max="11264" width="8.81640625" style="55"/>
    <col min="11265" max="11265" width="24.26953125" style="55" bestFit="1" customWidth="1"/>
    <col min="11266" max="11266" width="6.54296875" style="55" bestFit="1" customWidth="1"/>
    <col min="11267" max="11267" width="6.7265625" style="55" customWidth="1"/>
    <col min="11268" max="11268" width="7.7265625" style="55" customWidth="1"/>
    <col min="11269" max="11269" width="7.81640625" style="55" customWidth="1"/>
    <col min="11270" max="11270" width="7.453125" style="55" customWidth="1"/>
    <col min="11271" max="11520" width="8.81640625" style="55"/>
    <col min="11521" max="11521" width="24.26953125" style="55" bestFit="1" customWidth="1"/>
    <col min="11522" max="11522" width="6.54296875" style="55" bestFit="1" customWidth="1"/>
    <col min="11523" max="11523" width="6.7265625" style="55" customWidth="1"/>
    <col min="11524" max="11524" width="7.7265625" style="55" customWidth="1"/>
    <col min="11525" max="11525" width="7.81640625" style="55" customWidth="1"/>
    <col min="11526" max="11526" width="7.453125" style="55" customWidth="1"/>
    <col min="11527" max="11776" width="8.81640625" style="55"/>
    <col min="11777" max="11777" width="24.26953125" style="55" bestFit="1" customWidth="1"/>
    <col min="11778" max="11778" width="6.54296875" style="55" bestFit="1" customWidth="1"/>
    <col min="11779" max="11779" width="6.7265625" style="55" customWidth="1"/>
    <col min="11780" max="11780" width="7.7265625" style="55" customWidth="1"/>
    <col min="11781" max="11781" width="7.81640625" style="55" customWidth="1"/>
    <col min="11782" max="11782" width="7.453125" style="55" customWidth="1"/>
    <col min="11783" max="12032" width="8.81640625" style="55"/>
    <col min="12033" max="12033" width="24.26953125" style="55" bestFit="1" customWidth="1"/>
    <col min="12034" max="12034" width="6.54296875" style="55" bestFit="1" customWidth="1"/>
    <col min="12035" max="12035" width="6.7265625" style="55" customWidth="1"/>
    <col min="12036" max="12036" width="7.7265625" style="55" customWidth="1"/>
    <col min="12037" max="12037" width="7.81640625" style="55" customWidth="1"/>
    <col min="12038" max="12038" width="7.453125" style="55" customWidth="1"/>
    <col min="12039" max="12288" width="8.81640625" style="55"/>
    <col min="12289" max="12289" width="24.26953125" style="55" bestFit="1" customWidth="1"/>
    <col min="12290" max="12290" width="6.54296875" style="55" bestFit="1" customWidth="1"/>
    <col min="12291" max="12291" width="6.7265625" style="55" customWidth="1"/>
    <col min="12292" max="12292" width="7.7265625" style="55" customWidth="1"/>
    <col min="12293" max="12293" width="7.81640625" style="55" customWidth="1"/>
    <col min="12294" max="12294" width="7.453125" style="55" customWidth="1"/>
    <col min="12295" max="12544" width="8.81640625" style="55"/>
    <col min="12545" max="12545" width="24.26953125" style="55" bestFit="1" customWidth="1"/>
    <col min="12546" max="12546" width="6.54296875" style="55" bestFit="1" customWidth="1"/>
    <col min="12547" max="12547" width="6.7265625" style="55" customWidth="1"/>
    <col min="12548" max="12548" width="7.7265625" style="55" customWidth="1"/>
    <col min="12549" max="12549" width="7.81640625" style="55" customWidth="1"/>
    <col min="12550" max="12550" width="7.453125" style="55" customWidth="1"/>
    <col min="12551" max="12800" width="8.81640625" style="55"/>
    <col min="12801" max="12801" width="24.26953125" style="55" bestFit="1" customWidth="1"/>
    <col min="12802" max="12802" width="6.54296875" style="55" bestFit="1" customWidth="1"/>
    <col min="12803" max="12803" width="6.7265625" style="55" customWidth="1"/>
    <col min="12804" max="12804" width="7.7265625" style="55" customWidth="1"/>
    <col min="12805" max="12805" width="7.81640625" style="55" customWidth="1"/>
    <col min="12806" max="12806" width="7.453125" style="55" customWidth="1"/>
    <col min="12807" max="13056" width="8.81640625" style="55"/>
    <col min="13057" max="13057" width="24.26953125" style="55" bestFit="1" customWidth="1"/>
    <col min="13058" max="13058" width="6.54296875" style="55" bestFit="1" customWidth="1"/>
    <col min="13059" max="13059" width="6.7265625" style="55" customWidth="1"/>
    <col min="13060" max="13060" width="7.7265625" style="55" customWidth="1"/>
    <col min="13061" max="13061" width="7.81640625" style="55" customWidth="1"/>
    <col min="13062" max="13062" width="7.453125" style="55" customWidth="1"/>
    <col min="13063" max="13312" width="8.81640625" style="55"/>
    <col min="13313" max="13313" width="24.26953125" style="55" bestFit="1" customWidth="1"/>
    <col min="13314" max="13314" width="6.54296875" style="55" bestFit="1" customWidth="1"/>
    <col min="13315" max="13315" width="6.7265625" style="55" customWidth="1"/>
    <col min="13316" max="13316" width="7.7265625" style="55" customWidth="1"/>
    <col min="13317" max="13317" width="7.81640625" style="55" customWidth="1"/>
    <col min="13318" max="13318" width="7.453125" style="55" customWidth="1"/>
    <col min="13319" max="13568" width="8.81640625" style="55"/>
    <col min="13569" max="13569" width="24.26953125" style="55" bestFit="1" customWidth="1"/>
    <col min="13570" max="13570" width="6.54296875" style="55" bestFit="1" customWidth="1"/>
    <col min="13571" max="13571" width="6.7265625" style="55" customWidth="1"/>
    <col min="13572" max="13572" width="7.7265625" style="55" customWidth="1"/>
    <col min="13573" max="13573" width="7.81640625" style="55" customWidth="1"/>
    <col min="13574" max="13574" width="7.453125" style="55" customWidth="1"/>
    <col min="13575" max="13824" width="8.81640625" style="55"/>
    <col min="13825" max="13825" width="24.26953125" style="55" bestFit="1" customWidth="1"/>
    <col min="13826" max="13826" width="6.54296875" style="55" bestFit="1" customWidth="1"/>
    <col min="13827" max="13827" width="6.7265625" style="55" customWidth="1"/>
    <col min="13828" max="13828" width="7.7265625" style="55" customWidth="1"/>
    <col min="13829" max="13829" width="7.81640625" style="55" customWidth="1"/>
    <col min="13830" max="13830" width="7.453125" style="55" customWidth="1"/>
    <col min="13831" max="14080" width="8.81640625" style="55"/>
    <col min="14081" max="14081" width="24.26953125" style="55" bestFit="1" customWidth="1"/>
    <col min="14082" max="14082" width="6.54296875" style="55" bestFit="1" customWidth="1"/>
    <col min="14083" max="14083" width="6.7265625" style="55" customWidth="1"/>
    <col min="14084" max="14084" width="7.7265625" style="55" customWidth="1"/>
    <col min="14085" max="14085" width="7.81640625" style="55" customWidth="1"/>
    <col min="14086" max="14086" width="7.453125" style="55" customWidth="1"/>
    <col min="14087" max="14336" width="8.81640625" style="55"/>
    <col min="14337" max="14337" width="24.26953125" style="55" bestFit="1" customWidth="1"/>
    <col min="14338" max="14338" width="6.54296875" style="55" bestFit="1" customWidth="1"/>
    <col min="14339" max="14339" width="6.7265625" style="55" customWidth="1"/>
    <col min="14340" max="14340" width="7.7265625" style="55" customWidth="1"/>
    <col min="14341" max="14341" width="7.81640625" style="55" customWidth="1"/>
    <col min="14342" max="14342" width="7.453125" style="55" customWidth="1"/>
    <col min="14343" max="14592" width="8.81640625" style="55"/>
    <col min="14593" max="14593" width="24.26953125" style="55" bestFit="1" customWidth="1"/>
    <col min="14594" max="14594" width="6.54296875" style="55" bestFit="1" customWidth="1"/>
    <col min="14595" max="14595" width="6.7265625" style="55" customWidth="1"/>
    <col min="14596" max="14596" width="7.7265625" style="55" customWidth="1"/>
    <col min="14597" max="14597" width="7.81640625" style="55" customWidth="1"/>
    <col min="14598" max="14598" width="7.453125" style="55" customWidth="1"/>
    <col min="14599" max="14848" width="8.81640625" style="55"/>
    <col min="14849" max="14849" width="24.26953125" style="55" bestFit="1" customWidth="1"/>
    <col min="14850" max="14850" width="6.54296875" style="55" bestFit="1" customWidth="1"/>
    <col min="14851" max="14851" width="6.7265625" style="55" customWidth="1"/>
    <col min="14852" max="14852" width="7.7265625" style="55" customWidth="1"/>
    <col min="14853" max="14853" width="7.81640625" style="55" customWidth="1"/>
    <col min="14854" max="14854" width="7.453125" style="55" customWidth="1"/>
    <col min="14855" max="15104" width="8.81640625" style="55"/>
    <col min="15105" max="15105" width="24.26953125" style="55" bestFit="1" customWidth="1"/>
    <col min="15106" max="15106" width="6.54296875" style="55" bestFit="1" customWidth="1"/>
    <col min="15107" max="15107" width="6.7265625" style="55" customWidth="1"/>
    <col min="15108" max="15108" width="7.7265625" style="55" customWidth="1"/>
    <col min="15109" max="15109" width="7.81640625" style="55" customWidth="1"/>
    <col min="15110" max="15110" width="7.453125" style="55" customWidth="1"/>
    <col min="15111" max="15360" width="8.81640625" style="55"/>
    <col min="15361" max="15361" width="24.26953125" style="55" bestFit="1" customWidth="1"/>
    <col min="15362" max="15362" width="6.54296875" style="55" bestFit="1" customWidth="1"/>
    <col min="15363" max="15363" width="6.7265625" style="55" customWidth="1"/>
    <col min="15364" max="15364" width="7.7265625" style="55" customWidth="1"/>
    <col min="15365" max="15365" width="7.81640625" style="55" customWidth="1"/>
    <col min="15366" max="15366" width="7.453125" style="55" customWidth="1"/>
    <col min="15367" max="15616" width="8.81640625" style="55"/>
    <col min="15617" max="15617" width="24.26953125" style="55" bestFit="1" customWidth="1"/>
    <col min="15618" max="15618" width="6.54296875" style="55" bestFit="1" customWidth="1"/>
    <col min="15619" max="15619" width="6.7265625" style="55" customWidth="1"/>
    <col min="15620" max="15620" width="7.7265625" style="55" customWidth="1"/>
    <col min="15621" max="15621" width="7.81640625" style="55" customWidth="1"/>
    <col min="15622" max="15622" width="7.453125" style="55" customWidth="1"/>
    <col min="15623" max="15872" width="8.81640625" style="55"/>
    <col min="15873" max="15873" width="24.26953125" style="55" bestFit="1" customWidth="1"/>
    <col min="15874" max="15874" width="6.54296875" style="55" bestFit="1" customWidth="1"/>
    <col min="15875" max="15875" width="6.7265625" style="55" customWidth="1"/>
    <col min="15876" max="15876" width="7.7265625" style="55" customWidth="1"/>
    <col min="15877" max="15877" width="7.81640625" style="55" customWidth="1"/>
    <col min="15878" max="15878" width="7.453125" style="55" customWidth="1"/>
    <col min="15879" max="16128" width="8.81640625" style="55"/>
    <col min="16129" max="16129" width="24.26953125" style="55" bestFit="1" customWidth="1"/>
    <col min="16130" max="16130" width="6.54296875" style="55" bestFit="1" customWidth="1"/>
    <col min="16131" max="16131" width="6.7265625" style="55" customWidth="1"/>
    <col min="16132" max="16132" width="7.7265625" style="55" customWidth="1"/>
    <col min="16133" max="16133" width="7.81640625" style="55" customWidth="1"/>
    <col min="16134" max="16134" width="7.453125" style="55" customWidth="1"/>
    <col min="16135" max="16384" width="8.81640625" style="55"/>
  </cols>
  <sheetData>
    <row r="1" spans="1:8" ht="15.5" x14ac:dyDescent="0.35">
      <c r="A1" s="90" t="s">
        <v>81</v>
      </c>
    </row>
    <row r="2" spans="1:8" ht="15.5" x14ac:dyDescent="0.35">
      <c r="A2" s="90" t="s">
        <v>82</v>
      </c>
    </row>
    <row r="3" spans="1:8" s="48" customFormat="1" ht="15.5" x14ac:dyDescent="0.35">
      <c r="A3" s="89" t="s">
        <v>2</v>
      </c>
    </row>
    <row r="4" spans="1:8" ht="13" x14ac:dyDescent="0.3">
      <c r="A4" s="54"/>
    </row>
    <row r="5" spans="1:8" ht="65" x14ac:dyDescent="0.25">
      <c r="A5" s="56" t="s">
        <v>83</v>
      </c>
      <c r="B5" s="51" t="s">
        <v>84</v>
      </c>
      <c r="C5" s="51" t="s">
        <v>85</v>
      </c>
      <c r="D5" s="51" t="s">
        <v>86</v>
      </c>
      <c r="E5" s="57" t="s">
        <v>87</v>
      </c>
      <c r="F5" s="51" t="s">
        <v>88</v>
      </c>
      <c r="G5" s="51" t="s">
        <v>89</v>
      </c>
      <c r="H5" s="51" t="s">
        <v>90</v>
      </c>
    </row>
    <row r="6" spans="1:8" s="60" customFormat="1" ht="21" customHeight="1" x14ac:dyDescent="0.35">
      <c r="A6" s="58" t="s">
        <v>12</v>
      </c>
      <c r="B6" s="59">
        <v>1695</v>
      </c>
      <c r="C6" s="59">
        <v>482</v>
      </c>
      <c r="D6" s="53">
        <v>120</v>
      </c>
      <c r="E6" s="59">
        <v>1116</v>
      </c>
      <c r="F6" s="124">
        <f>C6/B6</f>
        <v>0.28436578171091448</v>
      </c>
      <c r="G6" s="124">
        <f>D6/B6</f>
        <v>7.0796460176991149E-2</v>
      </c>
      <c r="H6" s="124">
        <f>E6/B6</f>
        <v>0.65840707964601775</v>
      </c>
    </row>
    <row r="7" spans="1:8" s="60" customFormat="1" ht="21" customHeight="1" x14ac:dyDescent="0.35">
      <c r="A7" s="58" t="s">
        <v>13</v>
      </c>
      <c r="B7" s="59">
        <v>675</v>
      </c>
      <c r="C7" s="59">
        <v>420</v>
      </c>
      <c r="D7" s="53">
        <v>30</v>
      </c>
      <c r="E7" s="59">
        <v>235</v>
      </c>
      <c r="F7" s="124">
        <f t="shared" ref="F7:F70" si="0">C7/B7</f>
        <v>0.62222222222222223</v>
      </c>
      <c r="G7" s="124">
        <f t="shared" ref="G7:G70" si="1">D7/B7</f>
        <v>4.4444444444444446E-2</v>
      </c>
      <c r="H7" s="124">
        <f t="shared" ref="H7:H70" si="2">E7/B7</f>
        <v>0.34814814814814815</v>
      </c>
    </row>
    <row r="8" spans="1:8" s="60" customFormat="1" ht="21" customHeight="1" x14ac:dyDescent="0.35">
      <c r="A8" s="58" t="s">
        <v>14</v>
      </c>
      <c r="B8" s="59">
        <v>2532</v>
      </c>
      <c r="C8" s="59">
        <v>33</v>
      </c>
      <c r="D8" s="53">
        <v>198</v>
      </c>
      <c r="E8" s="59">
        <v>2334</v>
      </c>
      <c r="F8" s="124">
        <f t="shared" si="0"/>
        <v>1.3033175355450236E-2</v>
      </c>
      <c r="G8" s="124">
        <f t="shared" si="1"/>
        <v>7.8199052132701424E-2</v>
      </c>
      <c r="H8" s="124">
        <f t="shared" si="2"/>
        <v>0.9218009478672986</v>
      </c>
    </row>
    <row r="9" spans="1:8" s="60" customFormat="1" ht="21" customHeight="1" x14ac:dyDescent="0.35">
      <c r="A9" s="58" t="s">
        <v>15</v>
      </c>
      <c r="B9" s="59">
        <v>2013</v>
      </c>
      <c r="C9" s="59">
        <v>30</v>
      </c>
      <c r="D9" s="53">
        <v>149</v>
      </c>
      <c r="E9" s="59">
        <v>1856</v>
      </c>
      <c r="F9" s="124">
        <f t="shared" si="0"/>
        <v>1.4903129657228018E-2</v>
      </c>
      <c r="G9" s="124">
        <f t="shared" si="1"/>
        <v>7.4018877297565816E-2</v>
      </c>
      <c r="H9" s="124">
        <f t="shared" si="2"/>
        <v>0.92200695479384009</v>
      </c>
    </row>
    <row r="10" spans="1:8" s="60" customFormat="1" ht="21" customHeight="1" x14ac:dyDescent="0.35">
      <c r="A10" s="58" t="s">
        <v>16</v>
      </c>
      <c r="B10" s="59">
        <v>866</v>
      </c>
      <c r="C10" s="59">
        <v>42</v>
      </c>
      <c r="D10" s="53">
        <v>60</v>
      </c>
      <c r="E10" s="59">
        <v>769</v>
      </c>
      <c r="F10" s="124">
        <f t="shared" si="0"/>
        <v>4.8498845265588918E-2</v>
      </c>
      <c r="G10" s="124">
        <f t="shared" si="1"/>
        <v>6.9284064665127015E-2</v>
      </c>
      <c r="H10" s="124">
        <f t="shared" si="2"/>
        <v>0.88799076212471129</v>
      </c>
    </row>
    <row r="11" spans="1:8" s="60" customFormat="1" ht="21" customHeight="1" x14ac:dyDescent="0.35">
      <c r="A11" s="58" t="s">
        <v>17</v>
      </c>
      <c r="B11" s="59">
        <v>1523</v>
      </c>
      <c r="C11" s="59">
        <v>781</v>
      </c>
      <c r="D11" s="53">
        <v>75</v>
      </c>
      <c r="E11" s="59">
        <v>683</v>
      </c>
      <c r="F11" s="124">
        <f t="shared" si="0"/>
        <v>0.51280367695338147</v>
      </c>
      <c r="G11" s="124">
        <f t="shared" si="1"/>
        <v>4.9244911359159552E-2</v>
      </c>
      <c r="H11" s="124">
        <f t="shared" si="2"/>
        <v>0.44845699277741302</v>
      </c>
    </row>
    <row r="12" spans="1:8" s="60" customFormat="1" ht="21" customHeight="1" x14ac:dyDescent="0.35">
      <c r="A12" s="58" t="s">
        <v>18</v>
      </c>
      <c r="B12" s="59">
        <v>1469</v>
      </c>
      <c r="C12" s="59">
        <v>572</v>
      </c>
      <c r="D12" s="53">
        <v>67</v>
      </c>
      <c r="E12" s="59">
        <v>844</v>
      </c>
      <c r="F12" s="124">
        <f t="shared" si="0"/>
        <v>0.38938053097345132</v>
      </c>
      <c r="G12" s="124">
        <f t="shared" si="1"/>
        <v>4.5609257998638526E-2</v>
      </c>
      <c r="H12" s="124">
        <f t="shared" si="2"/>
        <v>0.57454050374404353</v>
      </c>
    </row>
    <row r="13" spans="1:8" s="60" customFormat="1" ht="21" customHeight="1" x14ac:dyDescent="0.35">
      <c r="A13" s="58" t="s">
        <v>19</v>
      </c>
      <c r="B13" s="59">
        <v>976</v>
      </c>
      <c r="C13" s="59">
        <v>26</v>
      </c>
      <c r="D13" s="53">
        <v>73</v>
      </c>
      <c r="E13" s="59">
        <v>895</v>
      </c>
      <c r="F13" s="124">
        <f t="shared" si="0"/>
        <v>2.663934426229508E-2</v>
      </c>
      <c r="G13" s="124">
        <f t="shared" si="1"/>
        <v>7.4795081967213115E-2</v>
      </c>
      <c r="H13" s="124">
        <f t="shared" si="2"/>
        <v>0.91700819672131151</v>
      </c>
    </row>
    <row r="14" spans="1:8" s="60" customFormat="1" ht="21" customHeight="1" x14ac:dyDescent="0.35">
      <c r="A14" s="58" t="s">
        <v>20</v>
      </c>
      <c r="B14" s="59">
        <v>1396</v>
      </c>
      <c r="C14" s="59">
        <v>53</v>
      </c>
      <c r="D14" s="53">
        <v>146</v>
      </c>
      <c r="E14" s="59">
        <v>1218</v>
      </c>
      <c r="F14" s="124">
        <f t="shared" si="0"/>
        <v>3.7965616045845273E-2</v>
      </c>
      <c r="G14" s="124">
        <f t="shared" si="1"/>
        <v>0.10458452722063037</v>
      </c>
      <c r="H14" s="124">
        <f t="shared" si="2"/>
        <v>0.8724928366762178</v>
      </c>
    </row>
    <row r="15" spans="1:8" s="60" customFormat="1" ht="21" customHeight="1" x14ac:dyDescent="0.35">
      <c r="A15" s="58" t="s">
        <v>21</v>
      </c>
      <c r="B15" s="59">
        <v>1327</v>
      </c>
      <c r="C15" s="59">
        <v>22</v>
      </c>
      <c r="D15" s="53">
        <v>153</v>
      </c>
      <c r="E15" s="59">
        <v>1171</v>
      </c>
      <c r="F15" s="124">
        <f t="shared" si="0"/>
        <v>1.6578749058025623E-2</v>
      </c>
      <c r="G15" s="124">
        <f t="shared" si="1"/>
        <v>0.11529766390354182</v>
      </c>
      <c r="H15" s="124">
        <f t="shared" si="2"/>
        <v>0.88244159758854557</v>
      </c>
    </row>
    <row r="16" spans="1:8" s="60" customFormat="1" ht="21" customHeight="1" x14ac:dyDescent="0.35">
      <c r="A16" s="58" t="s">
        <v>22</v>
      </c>
      <c r="B16" s="59">
        <v>544</v>
      </c>
      <c r="C16" s="59">
        <v>159</v>
      </c>
      <c r="D16" s="53">
        <v>70</v>
      </c>
      <c r="E16" s="59">
        <v>322</v>
      </c>
      <c r="F16" s="124">
        <f t="shared" si="0"/>
        <v>0.2922794117647059</v>
      </c>
      <c r="G16" s="124">
        <f t="shared" si="1"/>
        <v>0.12867647058823528</v>
      </c>
      <c r="H16" s="124">
        <f t="shared" si="2"/>
        <v>0.59191176470588236</v>
      </c>
    </row>
    <row r="17" spans="1:8" s="60" customFormat="1" ht="21" customHeight="1" x14ac:dyDescent="0.35">
      <c r="A17" s="58" t="s">
        <v>23</v>
      </c>
      <c r="B17" s="59">
        <v>1027</v>
      </c>
      <c r="C17" s="59">
        <v>598</v>
      </c>
      <c r="D17" s="53">
        <v>56</v>
      </c>
      <c r="E17" s="59">
        <v>390</v>
      </c>
      <c r="F17" s="124">
        <f t="shared" si="0"/>
        <v>0.58227848101265822</v>
      </c>
      <c r="G17" s="124">
        <f t="shared" si="1"/>
        <v>5.4527750730282376E-2</v>
      </c>
      <c r="H17" s="124">
        <f t="shared" si="2"/>
        <v>0.379746835443038</v>
      </c>
    </row>
    <row r="18" spans="1:8" s="60" customFormat="1" ht="21" customHeight="1" x14ac:dyDescent="0.35">
      <c r="A18" s="58" t="s">
        <v>24</v>
      </c>
      <c r="B18" s="59">
        <v>1176</v>
      </c>
      <c r="C18" s="59">
        <v>569</v>
      </c>
      <c r="D18" s="53">
        <v>77</v>
      </c>
      <c r="E18" s="59">
        <v>553</v>
      </c>
      <c r="F18" s="124">
        <f t="shared" si="0"/>
        <v>0.483843537414966</v>
      </c>
      <c r="G18" s="124">
        <f t="shared" si="1"/>
        <v>6.5476190476190479E-2</v>
      </c>
      <c r="H18" s="124">
        <f t="shared" si="2"/>
        <v>0.47023809523809523</v>
      </c>
    </row>
    <row r="19" spans="1:8" s="60" customFormat="1" ht="21" customHeight="1" x14ac:dyDescent="0.35">
      <c r="A19" s="58" t="s">
        <v>25</v>
      </c>
      <c r="B19" s="59">
        <v>1796</v>
      </c>
      <c r="C19" s="59">
        <v>246</v>
      </c>
      <c r="D19" s="53">
        <v>104</v>
      </c>
      <c r="E19" s="59">
        <v>1461</v>
      </c>
      <c r="F19" s="124">
        <f t="shared" si="0"/>
        <v>0.13697104677060135</v>
      </c>
      <c r="G19" s="124">
        <f t="shared" si="1"/>
        <v>5.7906458797327393E-2</v>
      </c>
      <c r="H19" s="124">
        <f t="shared" si="2"/>
        <v>0.81347438752783963</v>
      </c>
    </row>
    <row r="20" spans="1:8" s="60" customFormat="1" ht="21" customHeight="1" x14ac:dyDescent="0.35">
      <c r="A20" s="58" t="s">
        <v>26</v>
      </c>
      <c r="B20" s="59">
        <v>672</v>
      </c>
      <c r="C20" s="59">
        <v>403</v>
      </c>
      <c r="D20" s="53">
        <v>13</v>
      </c>
      <c r="E20" s="59">
        <v>267</v>
      </c>
      <c r="F20" s="124">
        <f t="shared" si="0"/>
        <v>0.59970238095238093</v>
      </c>
      <c r="G20" s="124">
        <f t="shared" si="1"/>
        <v>1.9345238095238096E-2</v>
      </c>
      <c r="H20" s="124">
        <f t="shared" si="2"/>
        <v>0.39732142857142855</v>
      </c>
    </row>
    <row r="21" spans="1:8" s="60" customFormat="1" ht="21" customHeight="1" x14ac:dyDescent="0.35">
      <c r="A21" s="58" t="s">
        <v>27</v>
      </c>
      <c r="B21" s="59">
        <v>800</v>
      </c>
      <c r="C21" s="59">
        <v>437</v>
      </c>
      <c r="D21" s="53">
        <v>37</v>
      </c>
      <c r="E21" s="59">
        <v>337</v>
      </c>
      <c r="F21" s="124">
        <f t="shared" si="0"/>
        <v>0.54625000000000001</v>
      </c>
      <c r="G21" s="124">
        <f t="shared" si="1"/>
        <v>4.6249999999999999E-2</v>
      </c>
      <c r="H21" s="124">
        <f t="shared" si="2"/>
        <v>0.42125000000000001</v>
      </c>
    </row>
    <row r="22" spans="1:8" s="60" customFormat="1" ht="21" customHeight="1" x14ac:dyDescent="0.35">
      <c r="A22" s="58" t="s">
        <v>28</v>
      </c>
      <c r="B22" s="59">
        <v>894</v>
      </c>
      <c r="C22" s="59">
        <v>87</v>
      </c>
      <c r="D22" s="53">
        <v>150</v>
      </c>
      <c r="E22" s="59">
        <v>668</v>
      </c>
      <c r="F22" s="124">
        <f t="shared" si="0"/>
        <v>9.7315436241610737E-2</v>
      </c>
      <c r="G22" s="124">
        <f t="shared" si="1"/>
        <v>0.16778523489932887</v>
      </c>
      <c r="H22" s="124">
        <f t="shared" si="2"/>
        <v>0.74720357941834448</v>
      </c>
    </row>
    <row r="23" spans="1:8" s="60" customFormat="1" ht="21" customHeight="1" x14ac:dyDescent="0.35">
      <c r="A23" s="58" t="s">
        <v>29</v>
      </c>
      <c r="B23" s="59">
        <v>1407</v>
      </c>
      <c r="C23" s="59">
        <v>558</v>
      </c>
      <c r="D23" s="53">
        <v>49</v>
      </c>
      <c r="E23" s="59">
        <v>825</v>
      </c>
      <c r="F23" s="124">
        <f t="shared" si="0"/>
        <v>0.39658848614072495</v>
      </c>
      <c r="G23" s="124">
        <f t="shared" si="1"/>
        <v>3.482587064676617E-2</v>
      </c>
      <c r="H23" s="124">
        <f t="shared" si="2"/>
        <v>0.5863539445628998</v>
      </c>
    </row>
    <row r="24" spans="1:8" s="60" customFormat="1" ht="21" customHeight="1" x14ac:dyDescent="0.35">
      <c r="A24" s="58" t="s">
        <v>30</v>
      </c>
      <c r="B24" s="59">
        <v>796</v>
      </c>
      <c r="C24" s="59">
        <v>483</v>
      </c>
      <c r="D24" s="53">
        <v>36</v>
      </c>
      <c r="E24" s="59">
        <v>287</v>
      </c>
      <c r="F24" s="124">
        <f t="shared" si="0"/>
        <v>0.60678391959798994</v>
      </c>
      <c r="G24" s="124">
        <f t="shared" si="1"/>
        <v>4.5226130653266333E-2</v>
      </c>
      <c r="H24" s="124">
        <f t="shared" si="2"/>
        <v>0.36055276381909546</v>
      </c>
    </row>
    <row r="25" spans="1:8" s="60" customFormat="1" ht="21" customHeight="1" x14ac:dyDescent="0.35">
      <c r="A25" s="58" t="s">
        <v>31</v>
      </c>
      <c r="B25" s="59">
        <v>901</v>
      </c>
      <c r="C25" s="59">
        <v>344</v>
      </c>
      <c r="D25" s="53">
        <v>28</v>
      </c>
      <c r="E25" s="59">
        <v>534</v>
      </c>
      <c r="F25" s="124">
        <f t="shared" si="0"/>
        <v>0.38179800221975585</v>
      </c>
      <c r="G25" s="124">
        <f t="shared" si="1"/>
        <v>3.1076581576026639E-2</v>
      </c>
      <c r="H25" s="124">
        <f t="shared" si="2"/>
        <v>0.59267480577136511</v>
      </c>
    </row>
    <row r="26" spans="1:8" s="60" customFormat="1" ht="21" customHeight="1" x14ac:dyDescent="0.35">
      <c r="A26" s="58" t="s">
        <v>32</v>
      </c>
      <c r="B26" s="59">
        <v>2064</v>
      </c>
      <c r="C26" s="59">
        <v>585</v>
      </c>
      <c r="D26" s="53">
        <v>119</v>
      </c>
      <c r="E26" s="59">
        <v>1385</v>
      </c>
      <c r="F26" s="124">
        <f t="shared" si="0"/>
        <v>0.28343023255813954</v>
      </c>
      <c r="G26" s="124">
        <f t="shared" si="1"/>
        <v>5.7655038759689921E-2</v>
      </c>
      <c r="H26" s="124">
        <f t="shared" si="2"/>
        <v>0.67102713178294571</v>
      </c>
    </row>
    <row r="27" spans="1:8" s="60" customFormat="1" ht="21" customHeight="1" x14ac:dyDescent="0.35">
      <c r="A27" s="58" t="s">
        <v>33</v>
      </c>
      <c r="B27" s="59">
        <v>749</v>
      </c>
      <c r="C27" s="59">
        <v>165</v>
      </c>
      <c r="D27" s="53">
        <v>51</v>
      </c>
      <c r="E27" s="59">
        <v>539</v>
      </c>
      <c r="F27" s="124">
        <f t="shared" si="0"/>
        <v>0.22029372496662217</v>
      </c>
      <c r="G27" s="124">
        <f t="shared" si="1"/>
        <v>6.8090787716955939E-2</v>
      </c>
      <c r="H27" s="124">
        <f t="shared" si="2"/>
        <v>0.71962616822429903</v>
      </c>
    </row>
    <row r="28" spans="1:8" s="60" customFormat="1" ht="21" customHeight="1" x14ac:dyDescent="0.35">
      <c r="A28" s="58" t="s">
        <v>34</v>
      </c>
      <c r="B28" s="59">
        <v>1681</v>
      </c>
      <c r="C28" s="59">
        <v>207</v>
      </c>
      <c r="D28" s="53">
        <v>112</v>
      </c>
      <c r="E28" s="59">
        <v>1391</v>
      </c>
      <c r="F28" s="124">
        <f t="shared" si="0"/>
        <v>0.12314098750743604</v>
      </c>
      <c r="G28" s="124">
        <f t="shared" si="1"/>
        <v>6.6627007733491964E-2</v>
      </c>
      <c r="H28" s="124">
        <f t="shared" si="2"/>
        <v>0.82748364069006541</v>
      </c>
    </row>
    <row r="29" spans="1:8" s="60" customFormat="1" ht="21" customHeight="1" x14ac:dyDescent="0.35">
      <c r="A29" s="58" t="s">
        <v>35</v>
      </c>
      <c r="B29" s="59">
        <v>639</v>
      </c>
      <c r="C29" s="59">
        <v>205</v>
      </c>
      <c r="D29" s="53">
        <v>24</v>
      </c>
      <c r="E29" s="59">
        <v>418</v>
      </c>
      <c r="F29" s="124">
        <f t="shared" si="0"/>
        <v>0.32081377151799689</v>
      </c>
      <c r="G29" s="124">
        <f t="shared" si="1"/>
        <v>3.7558685446009391E-2</v>
      </c>
      <c r="H29" s="124">
        <f t="shared" si="2"/>
        <v>0.65414710485133021</v>
      </c>
    </row>
    <row r="30" spans="1:8" s="60" customFormat="1" ht="21" customHeight="1" x14ac:dyDescent="0.35">
      <c r="A30" s="58" t="s">
        <v>36</v>
      </c>
      <c r="B30" s="59">
        <v>848</v>
      </c>
      <c r="C30" s="59">
        <v>9</v>
      </c>
      <c r="D30" s="53">
        <v>57</v>
      </c>
      <c r="E30" s="59">
        <v>788</v>
      </c>
      <c r="F30" s="124">
        <f t="shared" si="0"/>
        <v>1.0613207547169811E-2</v>
      </c>
      <c r="G30" s="124">
        <f t="shared" si="1"/>
        <v>6.7216981132075471E-2</v>
      </c>
      <c r="H30" s="124">
        <f t="shared" si="2"/>
        <v>0.92924528301886788</v>
      </c>
    </row>
    <row r="31" spans="1:8" s="60" customFormat="1" ht="21" customHeight="1" x14ac:dyDescent="0.35">
      <c r="A31" s="58" t="s">
        <v>37</v>
      </c>
      <c r="B31" s="59">
        <v>1179</v>
      </c>
      <c r="C31" s="59">
        <v>35</v>
      </c>
      <c r="D31" s="53">
        <v>98</v>
      </c>
      <c r="E31" s="59">
        <v>1068</v>
      </c>
      <c r="F31" s="124">
        <f t="shared" si="0"/>
        <v>2.9686174724342665E-2</v>
      </c>
      <c r="G31" s="124">
        <f t="shared" si="1"/>
        <v>8.3121289228159451E-2</v>
      </c>
      <c r="H31" s="124">
        <f t="shared" si="2"/>
        <v>0.90585241730279897</v>
      </c>
    </row>
    <row r="32" spans="1:8" s="60" customFormat="1" ht="21" customHeight="1" x14ac:dyDescent="0.35">
      <c r="A32" s="58" t="s">
        <v>38</v>
      </c>
      <c r="B32" s="59">
        <v>1528</v>
      </c>
      <c r="C32" s="59">
        <v>513</v>
      </c>
      <c r="D32" s="53">
        <v>179</v>
      </c>
      <c r="E32" s="59">
        <v>856</v>
      </c>
      <c r="F32" s="124">
        <f t="shared" si="0"/>
        <v>0.3357329842931937</v>
      </c>
      <c r="G32" s="124">
        <f t="shared" si="1"/>
        <v>0.11714659685863875</v>
      </c>
      <c r="H32" s="124">
        <f t="shared" si="2"/>
        <v>0.56020942408376961</v>
      </c>
    </row>
    <row r="33" spans="1:8" s="60" customFormat="1" ht="21" customHeight="1" x14ac:dyDescent="0.35">
      <c r="A33" s="58" t="s">
        <v>39</v>
      </c>
      <c r="B33" s="59">
        <v>1305</v>
      </c>
      <c r="C33" s="59">
        <v>41</v>
      </c>
      <c r="D33" s="53">
        <v>97</v>
      </c>
      <c r="E33" s="59">
        <v>1188</v>
      </c>
      <c r="F33" s="124">
        <f t="shared" si="0"/>
        <v>3.1417624521072794E-2</v>
      </c>
      <c r="G33" s="124">
        <f t="shared" si="1"/>
        <v>7.4329501915708807E-2</v>
      </c>
      <c r="H33" s="124">
        <f t="shared" si="2"/>
        <v>0.91034482758620694</v>
      </c>
    </row>
    <row r="34" spans="1:8" s="60" customFormat="1" ht="21" customHeight="1" x14ac:dyDescent="0.35">
      <c r="A34" s="58" t="s">
        <v>40</v>
      </c>
      <c r="B34" s="59">
        <v>675</v>
      </c>
      <c r="C34" s="59">
        <v>420</v>
      </c>
      <c r="D34" s="53">
        <v>28</v>
      </c>
      <c r="E34" s="59">
        <v>237</v>
      </c>
      <c r="F34" s="124">
        <f t="shared" si="0"/>
        <v>0.62222222222222223</v>
      </c>
      <c r="G34" s="124">
        <f t="shared" si="1"/>
        <v>4.148148148148148E-2</v>
      </c>
      <c r="H34" s="124">
        <f t="shared" si="2"/>
        <v>0.3511111111111111</v>
      </c>
    </row>
    <row r="35" spans="1:8" s="60" customFormat="1" ht="21" customHeight="1" x14ac:dyDescent="0.35">
      <c r="A35" s="58" t="s">
        <v>41</v>
      </c>
      <c r="B35" s="59">
        <v>1019</v>
      </c>
      <c r="C35" s="59">
        <v>18</v>
      </c>
      <c r="D35" s="53">
        <v>109</v>
      </c>
      <c r="E35" s="59">
        <v>906</v>
      </c>
      <c r="F35" s="124">
        <f t="shared" si="0"/>
        <v>1.7664376840039256E-2</v>
      </c>
      <c r="G35" s="124">
        <f t="shared" si="1"/>
        <v>0.1069676153091266</v>
      </c>
      <c r="H35" s="124">
        <f t="shared" si="2"/>
        <v>0.88910696761530916</v>
      </c>
    </row>
    <row r="36" spans="1:8" s="60" customFormat="1" ht="21" customHeight="1" x14ac:dyDescent="0.35">
      <c r="A36" s="58" t="s">
        <v>42</v>
      </c>
      <c r="B36" s="59">
        <v>623</v>
      </c>
      <c r="C36" s="59">
        <v>398</v>
      </c>
      <c r="D36" s="53">
        <v>28</v>
      </c>
      <c r="E36" s="59">
        <v>205</v>
      </c>
      <c r="F36" s="124">
        <f t="shared" si="0"/>
        <v>0.6388443017656501</v>
      </c>
      <c r="G36" s="124">
        <f t="shared" si="1"/>
        <v>4.49438202247191E-2</v>
      </c>
      <c r="H36" s="124">
        <f t="shared" si="2"/>
        <v>0.3290529695024077</v>
      </c>
    </row>
    <row r="37" spans="1:8" s="60" customFormat="1" ht="21" customHeight="1" x14ac:dyDescent="0.35">
      <c r="A37" s="58" t="s">
        <v>43</v>
      </c>
      <c r="B37" s="59">
        <v>828</v>
      </c>
      <c r="C37" s="59">
        <v>456</v>
      </c>
      <c r="D37" s="53">
        <v>42</v>
      </c>
      <c r="E37" s="59">
        <v>338</v>
      </c>
      <c r="F37" s="124">
        <f t="shared" si="0"/>
        <v>0.55072463768115942</v>
      </c>
      <c r="G37" s="124">
        <f t="shared" si="1"/>
        <v>5.0724637681159424E-2</v>
      </c>
      <c r="H37" s="124">
        <f t="shared" si="2"/>
        <v>0.40821256038647341</v>
      </c>
    </row>
    <row r="38" spans="1:8" s="60" customFormat="1" ht="21" customHeight="1" x14ac:dyDescent="0.35">
      <c r="A38" s="58" t="s">
        <v>44</v>
      </c>
      <c r="B38" s="59">
        <v>1420</v>
      </c>
      <c r="C38" s="59">
        <v>770</v>
      </c>
      <c r="D38" s="53">
        <v>49</v>
      </c>
      <c r="E38" s="59">
        <v>623</v>
      </c>
      <c r="F38" s="124">
        <f t="shared" si="0"/>
        <v>0.54225352112676062</v>
      </c>
      <c r="G38" s="124">
        <f t="shared" si="1"/>
        <v>3.4507042253521129E-2</v>
      </c>
      <c r="H38" s="124">
        <f t="shared" si="2"/>
        <v>0.43873239436619721</v>
      </c>
    </row>
    <row r="39" spans="1:8" s="60" customFormat="1" ht="21" customHeight="1" x14ac:dyDescent="0.35">
      <c r="A39" s="58" t="s">
        <v>45</v>
      </c>
      <c r="B39" s="59">
        <v>1483</v>
      </c>
      <c r="C39" s="59">
        <v>68</v>
      </c>
      <c r="D39" s="53">
        <v>242</v>
      </c>
      <c r="E39" s="59">
        <v>1191</v>
      </c>
      <c r="F39" s="124">
        <f t="shared" si="0"/>
        <v>4.5853000674308836E-2</v>
      </c>
      <c r="G39" s="124">
        <f t="shared" si="1"/>
        <v>0.16318273769386379</v>
      </c>
      <c r="H39" s="124">
        <f t="shared" si="2"/>
        <v>0.80310182063385027</v>
      </c>
    </row>
    <row r="40" spans="1:8" s="60" customFormat="1" ht="21" customHeight="1" x14ac:dyDescent="0.35">
      <c r="A40" s="58" t="s">
        <v>46</v>
      </c>
      <c r="B40" s="59">
        <v>1406</v>
      </c>
      <c r="C40" s="59">
        <v>916</v>
      </c>
      <c r="D40" s="53">
        <v>62</v>
      </c>
      <c r="E40" s="59">
        <v>449</v>
      </c>
      <c r="F40" s="124">
        <f t="shared" si="0"/>
        <v>0.65149359886201996</v>
      </c>
      <c r="G40" s="124">
        <f t="shared" si="1"/>
        <v>4.4096728307254626E-2</v>
      </c>
      <c r="H40" s="124">
        <f t="shared" si="2"/>
        <v>0.31934566145092463</v>
      </c>
    </row>
    <row r="41" spans="1:8" s="60" customFormat="1" ht="21" customHeight="1" x14ac:dyDescent="0.35">
      <c r="A41" s="58" t="s">
        <v>47</v>
      </c>
      <c r="B41" s="59">
        <v>1032</v>
      </c>
      <c r="C41" s="59">
        <v>18</v>
      </c>
      <c r="D41" s="53">
        <v>75</v>
      </c>
      <c r="E41" s="59">
        <v>954</v>
      </c>
      <c r="F41" s="124">
        <f t="shared" si="0"/>
        <v>1.7441860465116279E-2</v>
      </c>
      <c r="G41" s="124">
        <f t="shared" si="1"/>
        <v>7.2674418604651167E-2</v>
      </c>
      <c r="H41" s="124">
        <f t="shared" si="2"/>
        <v>0.92441860465116277</v>
      </c>
    </row>
    <row r="42" spans="1:8" s="60" customFormat="1" ht="21" customHeight="1" x14ac:dyDescent="0.35">
      <c r="A42" s="58" t="s">
        <v>48</v>
      </c>
      <c r="B42" s="59">
        <v>1272</v>
      </c>
      <c r="C42" s="59">
        <v>264</v>
      </c>
      <c r="D42" s="53">
        <v>76</v>
      </c>
      <c r="E42" s="59">
        <v>956</v>
      </c>
      <c r="F42" s="124">
        <f t="shared" si="0"/>
        <v>0.20754716981132076</v>
      </c>
      <c r="G42" s="124">
        <f t="shared" si="1"/>
        <v>5.9748427672955975E-2</v>
      </c>
      <c r="H42" s="124">
        <f t="shared" si="2"/>
        <v>0.75157232704402521</v>
      </c>
    </row>
    <row r="43" spans="1:8" s="60" customFormat="1" ht="21" customHeight="1" x14ac:dyDescent="0.35">
      <c r="A43" s="58" t="s">
        <v>49</v>
      </c>
      <c r="B43" s="59">
        <v>1051</v>
      </c>
      <c r="C43" s="59">
        <v>49</v>
      </c>
      <c r="D43" s="53">
        <v>76</v>
      </c>
      <c r="E43" s="59">
        <v>943</v>
      </c>
      <c r="F43" s="124">
        <f t="shared" si="0"/>
        <v>4.6622264509990484E-2</v>
      </c>
      <c r="G43" s="124">
        <f t="shared" si="1"/>
        <v>7.2312083729781165E-2</v>
      </c>
      <c r="H43" s="124">
        <f t="shared" si="2"/>
        <v>0.89724072312083725</v>
      </c>
    </row>
    <row r="44" spans="1:8" s="60" customFormat="1" ht="21" customHeight="1" x14ac:dyDescent="0.35">
      <c r="A44" s="58" t="s">
        <v>50</v>
      </c>
      <c r="B44" s="59">
        <v>1111</v>
      </c>
      <c r="C44" s="59">
        <v>29</v>
      </c>
      <c r="D44" s="53">
        <v>65</v>
      </c>
      <c r="E44" s="59">
        <v>1031</v>
      </c>
      <c r="F44" s="124">
        <f t="shared" si="0"/>
        <v>2.6102610261026102E-2</v>
      </c>
      <c r="G44" s="124">
        <f t="shared" si="1"/>
        <v>5.8505850585058507E-2</v>
      </c>
      <c r="H44" s="124">
        <f t="shared" si="2"/>
        <v>0.92799279927992795</v>
      </c>
    </row>
    <row r="45" spans="1:8" s="60" customFormat="1" ht="21" customHeight="1" x14ac:dyDescent="0.35">
      <c r="A45" s="58" t="s">
        <v>51</v>
      </c>
      <c r="B45" s="59">
        <v>1503</v>
      </c>
      <c r="C45" s="59">
        <v>90</v>
      </c>
      <c r="D45" s="53">
        <v>140</v>
      </c>
      <c r="E45" s="59">
        <v>1297</v>
      </c>
      <c r="F45" s="124">
        <f t="shared" si="0"/>
        <v>5.9880239520958084E-2</v>
      </c>
      <c r="G45" s="124">
        <f t="shared" si="1"/>
        <v>9.3147039254823691E-2</v>
      </c>
      <c r="H45" s="124">
        <f t="shared" si="2"/>
        <v>0.86294078509647376</v>
      </c>
    </row>
    <row r="46" spans="1:8" s="60" customFormat="1" ht="21" customHeight="1" x14ac:dyDescent="0.35">
      <c r="A46" s="58" t="s">
        <v>52</v>
      </c>
      <c r="B46" s="59">
        <v>536</v>
      </c>
      <c r="C46" s="59">
        <v>348</v>
      </c>
      <c r="D46" s="53">
        <v>29</v>
      </c>
      <c r="E46" s="59">
        <v>172</v>
      </c>
      <c r="F46" s="124">
        <f t="shared" si="0"/>
        <v>0.64925373134328357</v>
      </c>
      <c r="G46" s="124">
        <f t="shared" si="1"/>
        <v>5.4104477611940295E-2</v>
      </c>
      <c r="H46" s="124">
        <f t="shared" si="2"/>
        <v>0.32089552238805968</v>
      </c>
    </row>
    <row r="47" spans="1:8" s="60" customFormat="1" ht="21" customHeight="1" x14ac:dyDescent="0.35">
      <c r="A47" s="58" t="s">
        <v>53</v>
      </c>
      <c r="B47" s="59">
        <v>1417</v>
      </c>
      <c r="C47" s="59">
        <v>795</v>
      </c>
      <c r="D47" s="53">
        <v>48</v>
      </c>
      <c r="E47" s="59">
        <v>599</v>
      </c>
      <c r="F47" s="124">
        <f t="shared" si="0"/>
        <v>0.56104446012702891</v>
      </c>
      <c r="G47" s="124">
        <f t="shared" si="1"/>
        <v>3.3874382498235711E-2</v>
      </c>
      <c r="H47" s="124">
        <f t="shared" si="2"/>
        <v>0.42272406492589981</v>
      </c>
    </row>
    <row r="48" spans="1:8" s="60" customFormat="1" ht="21" customHeight="1" x14ac:dyDescent="0.35">
      <c r="A48" s="58" t="s">
        <v>54</v>
      </c>
      <c r="B48" s="59">
        <v>1425</v>
      </c>
      <c r="C48" s="59">
        <v>288</v>
      </c>
      <c r="D48" s="53">
        <v>111</v>
      </c>
      <c r="E48" s="59">
        <v>1057</v>
      </c>
      <c r="F48" s="124">
        <f t="shared" si="0"/>
        <v>0.20210526315789473</v>
      </c>
      <c r="G48" s="124">
        <f t="shared" si="1"/>
        <v>7.7894736842105267E-2</v>
      </c>
      <c r="H48" s="124">
        <f t="shared" si="2"/>
        <v>0.74175438596491228</v>
      </c>
    </row>
    <row r="49" spans="1:8" s="60" customFormat="1" ht="21" customHeight="1" x14ac:dyDescent="0.35">
      <c r="A49" s="58" t="s">
        <v>55</v>
      </c>
      <c r="B49" s="59">
        <v>817</v>
      </c>
      <c r="C49" s="59">
        <v>328</v>
      </c>
      <c r="D49" s="53">
        <v>35</v>
      </c>
      <c r="E49" s="59">
        <v>463</v>
      </c>
      <c r="F49" s="124">
        <f t="shared" si="0"/>
        <v>0.40146878824969401</v>
      </c>
      <c r="G49" s="124">
        <f t="shared" si="1"/>
        <v>4.2839657282741736E-2</v>
      </c>
      <c r="H49" s="124">
        <f t="shared" si="2"/>
        <v>0.56670746634026925</v>
      </c>
    </row>
    <row r="50" spans="1:8" s="60" customFormat="1" ht="21" customHeight="1" x14ac:dyDescent="0.35">
      <c r="A50" s="58" t="s">
        <v>56</v>
      </c>
      <c r="B50" s="59">
        <v>729</v>
      </c>
      <c r="C50" s="59">
        <v>309</v>
      </c>
      <c r="D50" s="53">
        <v>41</v>
      </c>
      <c r="E50" s="59">
        <v>388</v>
      </c>
      <c r="F50" s="124">
        <f t="shared" si="0"/>
        <v>0.42386831275720166</v>
      </c>
      <c r="G50" s="124">
        <f t="shared" si="1"/>
        <v>5.6241426611796985E-2</v>
      </c>
      <c r="H50" s="124">
        <f t="shared" si="2"/>
        <v>0.53223593964334703</v>
      </c>
    </row>
    <row r="51" spans="1:8" s="60" customFormat="1" ht="21" customHeight="1" x14ac:dyDescent="0.35">
      <c r="A51" s="58" t="s">
        <v>57</v>
      </c>
      <c r="B51" s="59">
        <v>1349</v>
      </c>
      <c r="C51" s="59">
        <v>478</v>
      </c>
      <c r="D51" s="53">
        <v>94</v>
      </c>
      <c r="E51" s="59">
        <v>800</v>
      </c>
      <c r="F51" s="124">
        <f t="shared" si="0"/>
        <v>0.35433654558932542</v>
      </c>
      <c r="G51" s="124">
        <f t="shared" si="1"/>
        <v>6.9681245366938468E-2</v>
      </c>
      <c r="H51" s="124">
        <f t="shared" si="2"/>
        <v>0.59303187546330616</v>
      </c>
    </row>
    <row r="52" spans="1:8" s="60" customFormat="1" ht="21" customHeight="1" x14ac:dyDescent="0.35">
      <c r="A52" s="58" t="s">
        <v>58</v>
      </c>
      <c r="B52" s="59">
        <v>731</v>
      </c>
      <c r="C52" s="59">
        <v>509</v>
      </c>
      <c r="D52" s="53">
        <v>22</v>
      </c>
      <c r="E52" s="59">
        <v>211</v>
      </c>
      <c r="F52" s="124">
        <f t="shared" si="0"/>
        <v>0.69630642954856359</v>
      </c>
      <c r="G52" s="124">
        <f t="shared" si="1"/>
        <v>3.0095759233926128E-2</v>
      </c>
      <c r="H52" s="124">
        <f t="shared" si="2"/>
        <v>0.28864569083447333</v>
      </c>
    </row>
    <row r="53" spans="1:8" s="60" customFormat="1" ht="21" customHeight="1" x14ac:dyDescent="0.35">
      <c r="A53" s="58" t="s">
        <v>59</v>
      </c>
      <c r="B53" s="59">
        <v>975</v>
      </c>
      <c r="C53" s="59">
        <v>576</v>
      </c>
      <c r="D53" s="53">
        <v>32</v>
      </c>
      <c r="E53" s="59">
        <v>377</v>
      </c>
      <c r="F53" s="124">
        <f t="shared" si="0"/>
        <v>0.59076923076923082</v>
      </c>
      <c r="G53" s="124">
        <f t="shared" si="1"/>
        <v>3.282051282051282E-2</v>
      </c>
      <c r="H53" s="124">
        <f t="shared" si="2"/>
        <v>0.38666666666666666</v>
      </c>
    </row>
    <row r="54" spans="1:8" s="60" customFormat="1" ht="21" customHeight="1" x14ac:dyDescent="0.35">
      <c r="A54" s="58" t="s">
        <v>60</v>
      </c>
      <c r="B54" s="59">
        <v>1211</v>
      </c>
      <c r="C54" s="59">
        <v>662</v>
      </c>
      <c r="D54" s="53">
        <v>49</v>
      </c>
      <c r="E54" s="59">
        <v>522</v>
      </c>
      <c r="F54" s="124">
        <f t="shared" si="0"/>
        <v>0.54665565648224612</v>
      </c>
      <c r="G54" s="124">
        <f t="shared" si="1"/>
        <v>4.046242774566474E-2</v>
      </c>
      <c r="H54" s="124">
        <f t="shared" si="2"/>
        <v>0.4310487200660611</v>
      </c>
    </row>
    <row r="55" spans="1:8" s="60" customFormat="1" ht="21" customHeight="1" x14ac:dyDescent="0.35">
      <c r="A55" s="58" t="s">
        <v>61</v>
      </c>
      <c r="B55" s="59">
        <v>1910</v>
      </c>
      <c r="C55" s="59">
        <v>30</v>
      </c>
      <c r="D55" s="53">
        <v>175</v>
      </c>
      <c r="E55" s="59">
        <v>1739</v>
      </c>
      <c r="F55" s="124">
        <f t="shared" si="0"/>
        <v>1.5706806282722512E-2</v>
      </c>
      <c r="G55" s="124">
        <f t="shared" si="1"/>
        <v>9.1623036649214659E-2</v>
      </c>
      <c r="H55" s="124">
        <f t="shared" si="2"/>
        <v>0.91047120418848171</v>
      </c>
    </row>
    <row r="56" spans="1:8" s="60" customFormat="1" ht="21" customHeight="1" x14ac:dyDescent="0.35">
      <c r="A56" s="58" t="s">
        <v>62</v>
      </c>
      <c r="B56" s="59">
        <v>1765</v>
      </c>
      <c r="C56" s="59">
        <v>74</v>
      </c>
      <c r="D56" s="53">
        <v>196</v>
      </c>
      <c r="E56" s="59">
        <v>1530</v>
      </c>
      <c r="F56" s="124">
        <f t="shared" si="0"/>
        <v>4.1926345609065156E-2</v>
      </c>
      <c r="G56" s="124">
        <f t="shared" si="1"/>
        <v>0.11104815864022663</v>
      </c>
      <c r="H56" s="124">
        <f t="shared" si="2"/>
        <v>0.86685552407932009</v>
      </c>
    </row>
    <row r="57" spans="1:8" s="60" customFormat="1" ht="21" customHeight="1" x14ac:dyDescent="0.35">
      <c r="A57" s="58" t="s">
        <v>63</v>
      </c>
      <c r="B57" s="59">
        <v>718</v>
      </c>
      <c r="C57" s="59">
        <v>273</v>
      </c>
      <c r="D57" s="53">
        <v>30</v>
      </c>
      <c r="E57" s="59">
        <v>426</v>
      </c>
      <c r="F57" s="124">
        <f t="shared" si="0"/>
        <v>0.38022284122562672</v>
      </c>
      <c r="G57" s="124">
        <f t="shared" si="1"/>
        <v>4.1782729805013928E-2</v>
      </c>
      <c r="H57" s="124">
        <f t="shared" si="2"/>
        <v>0.59331476323119781</v>
      </c>
    </row>
    <row r="58" spans="1:8" s="60" customFormat="1" ht="21" customHeight="1" x14ac:dyDescent="0.35">
      <c r="A58" s="58" t="s">
        <v>64</v>
      </c>
      <c r="B58" s="59">
        <v>2307</v>
      </c>
      <c r="C58" s="59">
        <v>56</v>
      </c>
      <c r="D58" s="53">
        <v>184</v>
      </c>
      <c r="E58" s="59">
        <v>2097</v>
      </c>
      <c r="F58" s="124">
        <f t="shared" si="0"/>
        <v>2.4273948851322065E-2</v>
      </c>
      <c r="G58" s="124">
        <f t="shared" si="1"/>
        <v>7.975726051148678E-2</v>
      </c>
      <c r="H58" s="124">
        <f t="shared" si="2"/>
        <v>0.90897269180754225</v>
      </c>
    </row>
    <row r="59" spans="1:8" s="60" customFormat="1" ht="21" customHeight="1" x14ac:dyDescent="0.35">
      <c r="A59" s="58" t="s">
        <v>65</v>
      </c>
      <c r="B59" s="59">
        <v>1859</v>
      </c>
      <c r="C59" s="59">
        <v>23</v>
      </c>
      <c r="D59" s="53">
        <v>139</v>
      </c>
      <c r="E59" s="59">
        <v>1726</v>
      </c>
      <c r="F59" s="124">
        <f t="shared" si="0"/>
        <v>1.237224314147391E-2</v>
      </c>
      <c r="G59" s="124">
        <f t="shared" si="1"/>
        <v>7.4771382463690153E-2</v>
      </c>
      <c r="H59" s="124">
        <f t="shared" si="2"/>
        <v>0.92845615922539004</v>
      </c>
    </row>
    <row r="60" spans="1:8" s="60" customFormat="1" ht="21" customHeight="1" x14ac:dyDescent="0.35">
      <c r="A60" s="58" t="s">
        <v>66</v>
      </c>
      <c r="B60" s="59">
        <v>671</v>
      </c>
      <c r="C60" s="59">
        <v>366</v>
      </c>
      <c r="D60" s="53">
        <v>32</v>
      </c>
      <c r="E60" s="59">
        <v>286</v>
      </c>
      <c r="F60" s="124">
        <f t="shared" si="0"/>
        <v>0.54545454545454541</v>
      </c>
      <c r="G60" s="124">
        <f t="shared" si="1"/>
        <v>4.7690014903129657E-2</v>
      </c>
      <c r="H60" s="124">
        <f t="shared" si="2"/>
        <v>0.42622950819672129</v>
      </c>
    </row>
    <row r="61" spans="1:8" s="60" customFormat="1" ht="21" customHeight="1" x14ac:dyDescent="0.35">
      <c r="A61" s="58" t="s">
        <v>67</v>
      </c>
      <c r="B61" s="59">
        <v>1656</v>
      </c>
      <c r="C61" s="59">
        <v>374</v>
      </c>
      <c r="D61" s="53">
        <v>94</v>
      </c>
      <c r="E61" s="59">
        <v>1219</v>
      </c>
      <c r="F61" s="124">
        <f t="shared" si="0"/>
        <v>0.22584541062801933</v>
      </c>
      <c r="G61" s="124">
        <f t="shared" si="1"/>
        <v>5.6763285024154592E-2</v>
      </c>
      <c r="H61" s="124">
        <f t="shared" si="2"/>
        <v>0.73611111111111116</v>
      </c>
    </row>
    <row r="62" spans="1:8" s="60" customFormat="1" ht="21" customHeight="1" x14ac:dyDescent="0.35">
      <c r="A62" s="58" t="s">
        <v>68</v>
      </c>
      <c r="B62" s="59">
        <v>395</v>
      </c>
      <c r="C62" s="59">
        <v>244</v>
      </c>
      <c r="D62" s="53">
        <v>21</v>
      </c>
      <c r="E62" s="59">
        <v>133</v>
      </c>
      <c r="F62" s="124">
        <f t="shared" si="0"/>
        <v>0.61772151898734173</v>
      </c>
      <c r="G62" s="124">
        <f t="shared" si="1"/>
        <v>5.3164556962025315E-2</v>
      </c>
      <c r="H62" s="124">
        <f t="shared" si="2"/>
        <v>0.33670886075949369</v>
      </c>
    </row>
    <row r="63" spans="1:8" s="60" customFormat="1" ht="21" customHeight="1" x14ac:dyDescent="0.35">
      <c r="A63" s="58" t="s">
        <v>69</v>
      </c>
      <c r="B63" s="59">
        <v>519</v>
      </c>
      <c r="C63" s="59">
        <v>354</v>
      </c>
      <c r="D63" s="53">
        <v>30</v>
      </c>
      <c r="E63" s="59">
        <v>146</v>
      </c>
      <c r="F63" s="124">
        <f t="shared" si="0"/>
        <v>0.68208092485549132</v>
      </c>
      <c r="G63" s="124">
        <f t="shared" si="1"/>
        <v>5.7803468208092484E-2</v>
      </c>
      <c r="H63" s="124">
        <f t="shared" si="2"/>
        <v>0.2813102119460501</v>
      </c>
    </row>
    <row r="64" spans="1:8" s="60" customFormat="1" ht="21" customHeight="1" x14ac:dyDescent="0.35">
      <c r="A64" s="58" t="s">
        <v>70</v>
      </c>
      <c r="B64" s="59">
        <v>649</v>
      </c>
      <c r="C64" s="59">
        <v>454</v>
      </c>
      <c r="D64" s="53">
        <v>23</v>
      </c>
      <c r="E64" s="59">
        <v>179</v>
      </c>
      <c r="F64" s="124">
        <f t="shared" si="0"/>
        <v>0.69953775038520805</v>
      </c>
      <c r="G64" s="124">
        <f t="shared" si="1"/>
        <v>3.543913713405239E-2</v>
      </c>
      <c r="H64" s="124">
        <f t="shared" si="2"/>
        <v>0.27580893682588598</v>
      </c>
    </row>
    <row r="65" spans="1:8" s="60" customFormat="1" ht="21" customHeight="1" x14ac:dyDescent="0.35">
      <c r="A65" s="58" t="s">
        <v>71</v>
      </c>
      <c r="B65" s="59">
        <v>649</v>
      </c>
      <c r="C65" s="59">
        <v>408</v>
      </c>
      <c r="D65" s="53">
        <v>27</v>
      </c>
      <c r="E65" s="59">
        <v>220</v>
      </c>
      <c r="F65" s="124">
        <f t="shared" si="0"/>
        <v>0.62865947611710327</v>
      </c>
      <c r="G65" s="124">
        <f t="shared" si="1"/>
        <v>4.1602465331278891E-2</v>
      </c>
      <c r="H65" s="124">
        <f t="shared" si="2"/>
        <v>0.33898305084745761</v>
      </c>
    </row>
    <row r="66" spans="1:8" s="60" customFormat="1" ht="21" customHeight="1" x14ac:dyDescent="0.35">
      <c r="A66" s="58" t="s">
        <v>72</v>
      </c>
      <c r="B66" s="59">
        <v>466</v>
      </c>
      <c r="C66" s="59">
        <v>303</v>
      </c>
      <c r="D66" s="53">
        <v>36</v>
      </c>
      <c r="E66" s="59">
        <v>132</v>
      </c>
      <c r="F66" s="124">
        <f t="shared" si="0"/>
        <v>0.65021459227467815</v>
      </c>
      <c r="G66" s="124">
        <f t="shared" si="1"/>
        <v>7.7253218884120178E-2</v>
      </c>
      <c r="H66" s="124">
        <f t="shared" si="2"/>
        <v>0.2832618025751073</v>
      </c>
    </row>
    <row r="67" spans="1:8" s="60" customFormat="1" ht="21" customHeight="1" x14ac:dyDescent="0.35">
      <c r="A67" s="58" t="s">
        <v>73</v>
      </c>
      <c r="B67" s="59">
        <v>1061</v>
      </c>
      <c r="C67" s="59">
        <v>642</v>
      </c>
      <c r="D67" s="53">
        <v>69</v>
      </c>
      <c r="E67" s="59">
        <v>364</v>
      </c>
      <c r="F67" s="124">
        <f t="shared" si="0"/>
        <v>0.60508953817153632</v>
      </c>
      <c r="G67" s="124">
        <f t="shared" si="1"/>
        <v>6.5032987747408108E-2</v>
      </c>
      <c r="H67" s="124">
        <f t="shared" si="2"/>
        <v>0.34307257304429783</v>
      </c>
    </row>
    <row r="68" spans="1:8" s="60" customFormat="1" ht="21" customHeight="1" x14ac:dyDescent="0.35">
      <c r="A68" s="58" t="s">
        <v>74</v>
      </c>
      <c r="B68" s="59">
        <v>769</v>
      </c>
      <c r="C68" s="59">
        <v>524</v>
      </c>
      <c r="D68" s="53">
        <v>30</v>
      </c>
      <c r="E68" s="59">
        <v>225</v>
      </c>
      <c r="F68" s="124">
        <f t="shared" si="0"/>
        <v>0.68140442132639789</v>
      </c>
      <c r="G68" s="124">
        <f t="shared" si="1"/>
        <v>3.9011703511053319E-2</v>
      </c>
      <c r="H68" s="124">
        <f t="shared" si="2"/>
        <v>0.2925877763328999</v>
      </c>
    </row>
    <row r="69" spans="1:8" s="60" customFormat="1" ht="21" customHeight="1" x14ac:dyDescent="0.35">
      <c r="A69" s="58" t="s">
        <v>75</v>
      </c>
      <c r="B69" s="59">
        <v>405</v>
      </c>
      <c r="C69" s="59">
        <v>246</v>
      </c>
      <c r="D69" s="53">
        <v>24</v>
      </c>
      <c r="E69" s="59">
        <v>138</v>
      </c>
      <c r="F69" s="124">
        <f t="shared" si="0"/>
        <v>0.6074074074074074</v>
      </c>
      <c r="G69" s="124">
        <f t="shared" si="1"/>
        <v>5.9259259259259262E-2</v>
      </c>
      <c r="H69" s="124">
        <f t="shared" si="2"/>
        <v>0.34074074074074073</v>
      </c>
    </row>
    <row r="70" spans="1:8" s="60" customFormat="1" ht="21" customHeight="1" x14ac:dyDescent="0.35">
      <c r="A70" s="58" t="s">
        <v>76</v>
      </c>
      <c r="B70" s="59">
        <v>1092</v>
      </c>
      <c r="C70" s="59">
        <v>151</v>
      </c>
      <c r="D70" s="53">
        <v>100</v>
      </c>
      <c r="E70" s="59">
        <v>859</v>
      </c>
      <c r="F70" s="124">
        <f t="shared" si="0"/>
        <v>0.13827838827838829</v>
      </c>
      <c r="G70" s="124">
        <f t="shared" si="1"/>
        <v>9.1575091575091569E-2</v>
      </c>
      <c r="H70" s="124">
        <f t="shared" si="2"/>
        <v>0.78663003663003661</v>
      </c>
    </row>
    <row r="71" spans="1:8" s="60" customFormat="1" ht="21" customHeight="1" x14ac:dyDescent="0.35">
      <c r="A71" s="58" t="s">
        <v>77</v>
      </c>
      <c r="B71" s="59">
        <v>1295</v>
      </c>
      <c r="C71" s="59">
        <v>43</v>
      </c>
      <c r="D71" s="53">
        <v>115</v>
      </c>
      <c r="E71" s="59">
        <v>1165</v>
      </c>
      <c r="F71" s="124">
        <f t="shared" ref="F71:F74" si="3">C71/B71</f>
        <v>3.3204633204633204E-2</v>
      </c>
      <c r="G71" s="124">
        <f t="shared" ref="G71:G74" si="4">D71/B71</f>
        <v>8.8803088803088806E-2</v>
      </c>
      <c r="H71" s="124">
        <f t="shared" ref="H71:H74" si="5">E71/B71</f>
        <v>0.89961389961389959</v>
      </c>
    </row>
    <row r="72" spans="1:8" s="60" customFormat="1" ht="21" customHeight="1" x14ac:dyDescent="0.35">
      <c r="A72" s="58" t="s">
        <v>78</v>
      </c>
      <c r="B72" s="59">
        <v>1505</v>
      </c>
      <c r="C72" s="59">
        <v>674</v>
      </c>
      <c r="D72" s="53">
        <v>116</v>
      </c>
      <c r="E72" s="59">
        <v>749</v>
      </c>
      <c r="F72" s="124">
        <f t="shared" si="3"/>
        <v>0.44784053156146181</v>
      </c>
      <c r="G72" s="124">
        <f t="shared" si="4"/>
        <v>7.7076411960132887E-2</v>
      </c>
      <c r="H72" s="124">
        <f t="shared" si="5"/>
        <v>0.49767441860465117</v>
      </c>
    </row>
    <row r="73" spans="1:8" s="60" customFormat="1" ht="21" customHeight="1" x14ac:dyDescent="0.35">
      <c r="A73" s="58" t="s">
        <v>79</v>
      </c>
      <c r="B73" s="59">
        <v>715</v>
      </c>
      <c r="C73" s="59">
        <v>235</v>
      </c>
      <c r="D73" s="53">
        <v>38</v>
      </c>
      <c r="E73" s="59">
        <v>458</v>
      </c>
      <c r="F73" s="124">
        <f t="shared" si="3"/>
        <v>0.32867132867132864</v>
      </c>
      <c r="G73" s="124">
        <f t="shared" si="4"/>
        <v>5.3146853146853149E-2</v>
      </c>
      <c r="H73" s="124">
        <f t="shared" si="5"/>
        <v>0.64055944055944058</v>
      </c>
    </row>
    <row r="74" spans="1:8" s="60" customFormat="1" ht="21" customHeight="1" x14ac:dyDescent="0.35">
      <c r="A74" s="58" t="s">
        <v>80</v>
      </c>
      <c r="B74" s="59">
        <v>1092</v>
      </c>
      <c r="C74" s="59">
        <v>140</v>
      </c>
      <c r="D74" s="53">
        <v>93</v>
      </c>
      <c r="E74" s="59">
        <v>873</v>
      </c>
      <c r="F74" s="124">
        <f t="shared" si="3"/>
        <v>0.12820512820512819</v>
      </c>
      <c r="G74" s="124">
        <f t="shared" si="4"/>
        <v>8.5164835164835168E-2</v>
      </c>
      <c r="H74" s="124">
        <f t="shared" si="5"/>
        <v>0.7994505494505495</v>
      </c>
    </row>
    <row r="75" spans="1:8" s="60" customFormat="1" ht="21" customHeight="1" x14ac:dyDescent="0.35">
      <c r="A75" s="56" t="s">
        <v>106</v>
      </c>
      <c r="B75" s="57">
        <f>SUM(B6:B74)</f>
        <v>78589</v>
      </c>
      <c r="C75" s="57">
        <f t="shared" ref="C75:E75" si="6">SUM(C6:C74)</f>
        <v>21508</v>
      </c>
      <c r="D75" s="57">
        <f t="shared" si="6"/>
        <v>5453</v>
      </c>
      <c r="E75" s="57">
        <f t="shared" si="6"/>
        <v>52781</v>
      </c>
      <c r="F75" s="124">
        <f>C75/B75</f>
        <v>0.27367697769407934</v>
      </c>
      <c r="G75" s="124">
        <f>D75/B75</f>
        <v>6.9386300881802795E-2</v>
      </c>
      <c r="H75" s="125">
        <f>E75/B75</f>
        <v>0.67160798585043713</v>
      </c>
    </row>
  </sheetData>
  <pageMargins left="0.70866141732283472" right="0.70866141732283472" top="0.74803149606299213" bottom="0.74803149606299213" header="0.31496062992125984" footer="0.31496062992125984"/>
  <pageSetup paperSize="9" scale="45" orientation="portrait" horizontalDpi="300" verticalDpi="300" r:id="rId1"/>
  <headerFooter>
    <oddHeader>&amp;R&amp;F</oddHeader>
    <oddFooter>&amp;R&amp;"Arial,Regular"&amp;9&amp;F  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77"/>
  <sheetViews>
    <sheetView topLeftCell="A85" workbookViewId="0">
      <selection activeCell="C5" sqref="C5"/>
    </sheetView>
  </sheetViews>
  <sheetFormatPr defaultColWidth="8.7265625" defaultRowHeight="12.5" x14ac:dyDescent="0.25"/>
  <cols>
    <col min="1" max="1" width="25.54296875" style="11" bestFit="1" customWidth="1"/>
    <col min="2" max="5" width="11.81640625" style="11" customWidth="1"/>
    <col min="6" max="6" width="11.81640625" style="44" customWidth="1"/>
    <col min="7" max="16384" width="8.7265625" style="11"/>
  </cols>
  <sheetData>
    <row r="1" spans="1:6" ht="15.5" x14ac:dyDescent="0.35">
      <c r="A1" s="39" t="s">
        <v>212</v>
      </c>
      <c r="B1" s="8"/>
      <c r="C1" s="8"/>
    </row>
    <row r="2" spans="1:6" ht="15.5" x14ac:dyDescent="0.35">
      <c r="A2" s="39" t="s">
        <v>213</v>
      </c>
      <c r="B2" s="8"/>
      <c r="C2" s="8"/>
    </row>
    <row r="3" spans="1:6" ht="15.5" x14ac:dyDescent="0.35">
      <c r="A3" s="8" t="s">
        <v>107</v>
      </c>
      <c r="B3" s="8"/>
      <c r="C3" s="8"/>
    </row>
    <row r="5" spans="1:6" ht="65.150000000000006" customHeight="1" x14ac:dyDescent="0.25">
      <c r="A5" s="40" t="s">
        <v>108</v>
      </c>
      <c r="B5" s="41" t="s">
        <v>208</v>
      </c>
      <c r="C5" s="41" t="s">
        <v>150</v>
      </c>
      <c r="D5" s="41" t="s">
        <v>147</v>
      </c>
      <c r="E5" s="41" t="s">
        <v>214</v>
      </c>
      <c r="F5" s="45" t="s">
        <v>215</v>
      </c>
    </row>
    <row r="6" spans="1:6" ht="14" x14ac:dyDescent="0.3">
      <c r="A6" s="15" t="s">
        <v>12</v>
      </c>
      <c r="B6" s="17">
        <v>284</v>
      </c>
      <c r="C6" s="17">
        <v>356</v>
      </c>
      <c r="D6" s="20">
        <f>B6/C6</f>
        <v>0.797752808988764</v>
      </c>
      <c r="E6" s="17">
        <v>8</v>
      </c>
      <c r="F6" s="20">
        <f>E6/B6</f>
        <v>2.8169014084507043E-2</v>
      </c>
    </row>
    <row r="7" spans="1:6" ht="14" x14ac:dyDescent="0.3">
      <c r="A7" s="15" t="s">
        <v>13</v>
      </c>
      <c r="B7" s="17">
        <v>134</v>
      </c>
      <c r="C7" s="17">
        <v>156</v>
      </c>
      <c r="D7" s="20">
        <f t="shared" ref="D7:D70" si="0">B7/C7</f>
        <v>0.85897435897435892</v>
      </c>
      <c r="E7" s="17">
        <v>12</v>
      </c>
      <c r="F7" s="20">
        <f t="shared" ref="F7:F70" si="1">E7/B7</f>
        <v>8.9552238805970144E-2</v>
      </c>
    </row>
    <row r="8" spans="1:6" ht="14" x14ac:dyDescent="0.3">
      <c r="A8" s="15" t="s">
        <v>14</v>
      </c>
      <c r="B8" s="17">
        <v>411</v>
      </c>
      <c r="C8" s="17">
        <v>505</v>
      </c>
      <c r="D8" s="20">
        <f t="shared" si="0"/>
        <v>0.81386138613861381</v>
      </c>
      <c r="E8" s="17">
        <v>34</v>
      </c>
      <c r="F8" s="20">
        <f t="shared" si="1"/>
        <v>8.2725060827250604E-2</v>
      </c>
    </row>
    <row r="9" spans="1:6" ht="14" x14ac:dyDescent="0.3">
      <c r="A9" s="15" t="s">
        <v>15</v>
      </c>
      <c r="B9" s="17">
        <v>378</v>
      </c>
      <c r="C9" s="17">
        <v>434</v>
      </c>
      <c r="D9" s="20">
        <f t="shared" si="0"/>
        <v>0.87096774193548387</v>
      </c>
      <c r="E9" s="17">
        <v>25</v>
      </c>
      <c r="F9" s="20">
        <f t="shared" si="1"/>
        <v>6.6137566137566134E-2</v>
      </c>
    </row>
    <row r="10" spans="1:6" ht="14" x14ac:dyDescent="0.3">
      <c r="A10" s="15" t="s">
        <v>16</v>
      </c>
      <c r="B10" s="17">
        <v>151</v>
      </c>
      <c r="C10" s="17">
        <v>175</v>
      </c>
      <c r="D10" s="20">
        <f t="shared" si="0"/>
        <v>0.86285714285714288</v>
      </c>
      <c r="E10" s="17">
        <v>18</v>
      </c>
      <c r="F10" s="20">
        <f t="shared" si="1"/>
        <v>0.11920529801324503</v>
      </c>
    </row>
    <row r="11" spans="1:6" ht="14" x14ac:dyDescent="0.3">
      <c r="A11" s="15" t="s">
        <v>17</v>
      </c>
      <c r="B11" s="17">
        <v>279</v>
      </c>
      <c r="C11" s="17">
        <v>327</v>
      </c>
      <c r="D11" s="20">
        <f t="shared" si="0"/>
        <v>0.85321100917431192</v>
      </c>
      <c r="E11" s="17">
        <v>23</v>
      </c>
      <c r="F11" s="20">
        <f t="shared" si="1"/>
        <v>8.2437275985663083E-2</v>
      </c>
    </row>
    <row r="12" spans="1:6" ht="14" x14ac:dyDescent="0.3">
      <c r="A12" s="15" t="s">
        <v>18</v>
      </c>
      <c r="B12" s="17">
        <v>264</v>
      </c>
      <c r="C12" s="17">
        <v>284</v>
      </c>
      <c r="D12" s="20">
        <f t="shared" si="0"/>
        <v>0.92957746478873238</v>
      </c>
      <c r="E12" s="17">
        <v>13</v>
      </c>
      <c r="F12" s="20">
        <f t="shared" si="1"/>
        <v>4.924242424242424E-2</v>
      </c>
    </row>
    <row r="13" spans="1:6" ht="14" x14ac:dyDescent="0.3">
      <c r="A13" s="15" t="s">
        <v>19</v>
      </c>
      <c r="B13" s="17">
        <v>180</v>
      </c>
      <c r="C13" s="17">
        <v>206</v>
      </c>
      <c r="D13" s="20">
        <f t="shared" si="0"/>
        <v>0.87378640776699024</v>
      </c>
      <c r="E13" s="17">
        <v>6</v>
      </c>
      <c r="F13" s="20">
        <f t="shared" si="1"/>
        <v>3.3333333333333333E-2</v>
      </c>
    </row>
    <row r="14" spans="1:6" ht="14" x14ac:dyDescent="0.3">
      <c r="A14" s="15" t="s">
        <v>20</v>
      </c>
      <c r="B14" s="17">
        <v>239</v>
      </c>
      <c r="C14" s="17">
        <v>276</v>
      </c>
      <c r="D14" s="20">
        <f t="shared" si="0"/>
        <v>0.86594202898550721</v>
      </c>
      <c r="E14" s="17">
        <v>16</v>
      </c>
      <c r="F14" s="20">
        <f t="shared" si="1"/>
        <v>6.6945606694560664E-2</v>
      </c>
    </row>
    <row r="15" spans="1:6" ht="14" x14ac:dyDescent="0.3">
      <c r="A15" s="15" t="s">
        <v>21</v>
      </c>
      <c r="B15" s="17">
        <v>189</v>
      </c>
      <c r="C15" s="17">
        <v>257</v>
      </c>
      <c r="D15" s="20">
        <f t="shared" si="0"/>
        <v>0.7354085603112841</v>
      </c>
      <c r="E15" s="17">
        <v>12</v>
      </c>
      <c r="F15" s="20">
        <f t="shared" si="1"/>
        <v>6.3492063492063489E-2</v>
      </c>
    </row>
    <row r="16" spans="1:6" ht="14" x14ac:dyDescent="0.3">
      <c r="A16" s="15" t="s">
        <v>22</v>
      </c>
      <c r="B16" s="17">
        <v>98</v>
      </c>
      <c r="C16" s="17">
        <v>120</v>
      </c>
      <c r="D16" s="20">
        <f t="shared" si="0"/>
        <v>0.81666666666666665</v>
      </c>
      <c r="E16" s="17">
        <v>5</v>
      </c>
      <c r="F16" s="20">
        <f t="shared" si="1"/>
        <v>5.1020408163265307E-2</v>
      </c>
    </row>
    <row r="17" spans="1:6" ht="14" x14ac:dyDescent="0.3">
      <c r="A17" s="15" t="s">
        <v>23</v>
      </c>
      <c r="B17" s="17">
        <v>173</v>
      </c>
      <c r="C17" s="17">
        <v>189</v>
      </c>
      <c r="D17" s="20">
        <f t="shared" si="0"/>
        <v>0.91534391534391535</v>
      </c>
      <c r="E17" s="17">
        <v>10</v>
      </c>
      <c r="F17" s="20">
        <f t="shared" si="1"/>
        <v>5.7803468208092484E-2</v>
      </c>
    </row>
    <row r="18" spans="1:6" ht="14" x14ac:dyDescent="0.3">
      <c r="A18" s="15" t="s">
        <v>24</v>
      </c>
      <c r="B18" s="17">
        <v>215</v>
      </c>
      <c r="C18" s="17">
        <v>244</v>
      </c>
      <c r="D18" s="20">
        <f t="shared" si="0"/>
        <v>0.88114754098360659</v>
      </c>
      <c r="E18" s="17">
        <v>9</v>
      </c>
      <c r="F18" s="20">
        <f t="shared" si="1"/>
        <v>4.1860465116279069E-2</v>
      </c>
    </row>
    <row r="19" spans="1:6" ht="14" x14ac:dyDescent="0.3">
      <c r="A19" s="15" t="s">
        <v>25</v>
      </c>
      <c r="B19" s="17">
        <v>314</v>
      </c>
      <c r="C19" s="17">
        <v>347</v>
      </c>
      <c r="D19" s="20">
        <f t="shared" si="0"/>
        <v>0.90489913544668588</v>
      </c>
      <c r="E19" s="17">
        <v>15</v>
      </c>
      <c r="F19" s="20">
        <f t="shared" si="1"/>
        <v>4.7770700636942678E-2</v>
      </c>
    </row>
    <row r="20" spans="1:6" ht="14" x14ac:dyDescent="0.3">
      <c r="A20" s="15" t="s">
        <v>26</v>
      </c>
      <c r="B20" s="17">
        <v>127</v>
      </c>
      <c r="C20" s="17">
        <v>130</v>
      </c>
      <c r="D20" s="20">
        <f t="shared" si="0"/>
        <v>0.97692307692307689</v>
      </c>
      <c r="E20" s="17">
        <v>32</v>
      </c>
      <c r="F20" s="20">
        <f t="shared" si="1"/>
        <v>0.25196850393700787</v>
      </c>
    </row>
    <row r="21" spans="1:6" ht="14" x14ac:dyDescent="0.3">
      <c r="A21" s="15" t="s">
        <v>27</v>
      </c>
      <c r="B21" s="17">
        <v>132</v>
      </c>
      <c r="C21" s="17">
        <v>156</v>
      </c>
      <c r="D21" s="20">
        <f t="shared" si="0"/>
        <v>0.84615384615384615</v>
      </c>
      <c r="E21" s="17">
        <v>10</v>
      </c>
      <c r="F21" s="20">
        <f t="shared" si="1"/>
        <v>7.575757575757576E-2</v>
      </c>
    </row>
    <row r="22" spans="1:6" ht="14" x14ac:dyDescent="0.3">
      <c r="A22" s="15" t="s">
        <v>28</v>
      </c>
      <c r="B22" s="17">
        <v>144</v>
      </c>
      <c r="C22" s="17">
        <v>191</v>
      </c>
      <c r="D22" s="20">
        <f t="shared" si="0"/>
        <v>0.75392670157068065</v>
      </c>
      <c r="E22" s="17">
        <v>2</v>
      </c>
      <c r="F22" s="20">
        <f t="shared" si="1"/>
        <v>1.3888888888888888E-2</v>
      </c>
    </row>
    <row r="23" spans="1:6" ht="14" x14ac:dyDescent="0.3">
      <c r="A23" s="15" t="s">
        <v>29</v>
      </c>
      <c r="B23" s="17">
        <v>282</v>
      </c>
      <c r="C23" s="17">
        <v>310</v>
      </c>
      <c r="D23" s="20">
        <f t="shared" si="0"/>
        <v>0.9096774193548387</v>
      </c>
      <c r="E23" s="17">
        <v>16</v>
      </c>
      <c r="F23" s="20">
        <f t="shared" si="1"/>
        <v>5.6737588652482268E-2</v>
      </c>
    </row>
    <row r="24" spans="1:6" ht="14" x14ac:dyDescent="0.3">
      <c r="A24" s="15" t="s">
        <v>30</v>
      </c>
      <c r="B24" s="17">
        <v>132</v>
      </c>
      <c r="C24" s="17">
        <v>155</v>
      </c>
      <c r="D24" s="20">
        <f t="shared" si="0"/>
        <v>0.85161290322580641</v>
      </c>
      <c r="E24" s="17">
        <v>6</v>
      </c>
      <c r="F24" s="20">
        <f t="shared" si="1"/>
        <v>4.5454545454545456E-2</v>
      </c>
    </row>
    <row r="25" spans="1:6" ht="14" x14ac:dyDescent="0.3">
      <c r="A25" s="15" t="s">
        <v>31</v>
      </c>
      <c r="B25" s="17">
        <v>151</v>
      </c>
      <c r="C25" s="17">
        <v>176</v>
      </c>
      <c r="D25" s="20">
        <f t="shared" si="0"/>
        <v>0.85795454545454541</v>
      </c>
      <c r="E25" s="17">
        <v>5</v>
      </c>
      <c r="F25" s="20">
        <f t="shared" si="1"/>
        <v>3.3112582781456956E-2</v>
      </c>
    </row>
    <row r="26" spans="1:6" ht="14" x14ac:dyDescent="0.3">
      <c r="A26" s="15" t="s">
        <v>32</v>
      </c>
      <c r="B26" s="17">
        <v>369</v>
      </c>
      <c r="C26" s="17">
        <v>412</v>
      </c>
      <c r="D26" s="20">
        <f t="shared" si="0"/>
        <v>0.89563106796116509</v>
      </c>
      <c r="E26" s="17">
        <v>27</v>
      </c>
      <c r="F26" s="20">
        <f t="shared" si="1"/>
        <v>7.3170731707317069E-2</v>
      </c>
    </row>
    <row r="27" spans="1:6" ht="14" x14ac:dyDescent="0.3">
      <c r="A27" s="15" t="s">
        <v>33</v>
      </c>
      <c r="B27" s="17">
        <v>127</v>
      </c>
      <c r="C27" s="17">
        <v>156</v>
      </c>
      <c r="D27" s="20">
        <f t="shared" si="0"/>
        <v>0.8141025641025641</v>
      </c>
      <c r="E27" s="17">
        <v>7</v>
      </c>
      <c r="F27" s="20">
        <f t="shared" si="1"/>
        <v>5.5118110236220472E-2</v>
      </c>
    </row>
    <row r="28" spans="1:6" ht="14" x14ac:dyDescent="0.3">
      <c r="A28" s="15" t="s">
        <v>34</v>
      </c>
      <c r="B28" s="17">
        <v>283</v>
      </c>
      <c r="C28" s="17">
        <v>315</v>
      </c>
      <c r="D28" s="20">
        <f t="shared" si="0"/>
        <v>0.89841269841269844</v>
      </c>
      <c r="E28" s="17">
        <v>7</v>
      </c>
      <c r="F28" s="20">
        <f t="shared" si="1"/>
        <v>2.4734982332155476E-2</v>
      </c>
    </row>
    <row r="29" spans="1:6" ht="14" x14ac:dyDescent="0.3">
      <c r="A29" s="15" t="s">
        <v>35</v>
      </c>
      <c r="B29" s="17">
        <v>97</v>
      </c>
      <c r="C29" s="17">
        <v>136</v>
      </c>
      <c r="D29" s="20">
        <f t="shared" si="0"/>
        <v>0.71323529411764708</v>
      </c>
      <c r="E29" s="17">
        <v>1</v>
      </c>
      <c r="F29" s="20">
        <f t="shared" si="1"/>
        <v>1.0309278350515464E-2</v>
      </c>
    </row>
    <row r="30" spans="1:6" ht="14" x14ac:dyDescent="0.3">
      <c r="A30" s="15" t="s">
        <v>36</v>
      </c>
      <c r="B30" s="17">
        <v>152</v>
      </c>
      <c r="C30" s="17">
        <v>184</v>
      </c>
      <c r="D30" s="20">
        <f t="shared" si="0"/>
        <v>0.82608695652173914</v>
      </c>
      <c r="E30" s="17">
        <v>8</v>
      </c>
      <c r="F30" s="20">
        <f t="shared" si="1"/>
        <v>5.2631578947368418E-2</v>
      </c>
    </row>
    <row r="31" spans="1:6" ht="14" x14ac:dyDescent="0.3">
      <c r="A31" s="15" t="s">
        <v>37</v>
      </c>
      <c r="B31" s="17">
        <v>190</v>
      </c>
      <c r="C31" s="17">
        <v>226</v>
      </c>
      <c r="D31" s="20">
        <f t="shared" si="0"/>
        <v>0.84070796460176989</v>
      </c>
      <c r="E31" s="17">
        <v>15</v>
      </c>
      <c r="F31" s="20">
        <f t="shared" si="1"/>
        <v>7.8947368421052627E-2</v>
      </c>
    </row>
    <row r="32" spans="1:6" ht="14" x14ac:dyDescent="0.3">
      <c r="A32" s="15" t="s">
        <v>38</v>
      </c>
      <c r="B32" s="17">
        <v>249</v>
      </c>
      <c r="C32" s="17">
        <v>303</v>
      </c>
      <c r="D32" s="20">
        <f t="shared" si="0"/>
        <v>0.82178217821782173</v>
      </c>
      <c r="E32" s="17">
        <v>8</v>
      </c>
      <c r="F32" s="20">
        <f t="shared" si="1"/>
        <v>3.2128514056224897E-2</v>
      </c>
    </row>
    <row r="33" spans="1:6" ht="14" x14ac:dyDescent="0.3">
      <c r="A33" s="15" t="s">
        <v>39</v>
      </c>
      <c r="B33" s="17">
        <v>189</v>
      </c>
      <c r="C33" s="17">
        <v>251</v>
      </c>
      <c r="D33" s="20">
        <f t="shared" si="0"/>
        <v>0.75298804780876494</v>
      </c>
      <c r="E33" s="17">
        <v>11</v>
      </c>
      <c r="F33" s="20">
        <f t="shared" si="1"/>
        <v>5.8201058201058198E-2</v>
      </c>
    </row>
    <row r="34" spans="1:6" ht="14" x14ac:dyDescent="0.3">
      <c r="A34" s="15" t="s">
        <v>40</v>
      </c>
      <c r="B34" s="17">
        <v>104</v>
      </c>
      <c r="C34" s="17">
        <v>141</v>
      </c>
      <c r="D34" s="20">
        <f t="shared" si="0"/>
        <v>0.73758865248226946</v>
      </c>
      <c r="E34" s="17">
        <v>8</v>
      </c>
      <c r="F34" s="20">
        <f t="shared" si="1"/>
        <v>7.6923076923076927E-2</v>
      </c>
    </row>
    <row r="35" spans="1:6" ht="14" x14ac:dyDescent="0.3">
      <c r="A35" s="15" t="s">
        <v>41</v>
      </c>
      <c r="B35" s="17">
        <v>167</v>
      </c>
      <c r="C35" s="17">
        <v>212</v>
      </c>
      <c r="D35" s="20">
        <f t="shared" si="0"/>
        <v>0.78773584905660377</v>
      </c>
      <c r="E35" s="17">
        <v>8</v>
      </c>
      <c r="F35" s="20">
        <f t="shared" si="1"/>
        <v>4.790419161676647E-2</v>
      </c>
    </row>
    <row r="36" spans="1:6" ht="14" x14ac:dyDescent="0.3">
      <c r="A36" s="15" t="s">
        <v>42</v>
      </c>
      <c r="B36" s="17">
        <v>99</v>
      </c>
      <c r="C36" s="17">
        <v>120</v>
      </c>
      <c r="D36" s="20">
        <f t="shared" si="0"/>
        <v>0.82499999999999996</v>
      </c>
      <c r="E36" s="17">
        <v>4</v>
      </c>
      <c r="F36" s="20">
        <f t="shared" si="1"/>
        <v>4.0404040404040407E-2</v>
      </c>
    </row>
    <row r="37" spans="1:6" ht="14" x14ac:dyDescent="0.3">
      <c r="A37" s="15" t="s">
        <v>43</v>
      </c>
      <c r="B37" s="17">
        <v>153</v>
      </c>
      <c r="C37" s="17">
        <v>172</v>
      </c>
      <c r="D37" s="20">
        <f t="shared" si="0"/>
        <v>0.88953488372093026</v>
      </c>
      <c r="E37" s="17">
        <v>13</v>
      </c>
      <c r="F37" s="20">
        <f t="shared" si="1"/>
        <v>8.4967320261437912E-2</v>
      </c>
    </row>
    <row r="38" spans="1:6" ht="14" x14ac:dyDescent="0.3">
      <c r="A38" s="15" t="s">
        <v>44</v>
      </c>
      <c r="B38" s="17">
        <v>261</v>
      </c>
      <c r="C38" s="17">
        <v>291</v>
      </c>
      <c r="D38" s="20">
        <f t="shared" si="0"/>
        <v>0.89690721649484539</v>
      </c>
      <c r="E38" s="17">
        <v>26</v>
      </c>
      <c r="F38" s="20">
        <f t="shared" si="1"/>
        <v>9.9616858237547887E-2</v>
      </c>
    </row>
    <row r="39" spans="1:6" ht="14" x14ac:dyDescent="0.3">
      <c r="A39" s="15" t="s">
        <v>45</v>
      </c>
      <c r="B39" s="17">
        <v>247</v>
      </c>
      <c r="C39" s="17">
        <v>299</v>
      </c>
      <c r="D39" s="20">
        <f t="shared" si="0"/>
        <v>0.82608695652173914</v>
      </c>
      <c r="E39" s="17">
        <v>21</v>
      </c>
      <c r="F39" s="20">
        <f t="shared" si="1"/>
        <v>8.5020242914979755E-2</v>
      </c>
    </row>
    <row r="40" spans="1:6" ht="14" x14ac:dyDescent="0.3">
      <c r="A40" s="15" t="s">
        <v>46</v>
      </c>
      <c r="B40" s="17">
        <v>268</v>
      </c>
      <c r="C40" s="17">
        <v>293</v>
      </c>
      <c r="D40" s="20">
        <f t="shared" si="0"/>
        <v>0.91467576791808869</v>
      </c>
      <c r="E40" s="17">
        <v>15</v>
      </c>
      <c r="F40" s="20">
        <f t="shared" si="1"/>
        <v>5.5970149253731345E-2</v>
      </c>
    </row>
    <row r="41" spans="1:6" ht="14" x14ac:dyDescent="0.3">
      <c r="A41" s="15" t="s">
        <v>47</v>
      </c>
      <c r="B41" s="17">
        <v>208</v>
      </c>
      <c r="C41" s="17">
        <v>218</v>
      </c>
      <c r="D41" s="20">
        <f t="shared" si="0"/>
        <v>0.95412844036697253</v>
      </c>
      <c r="E41" s="17">
        <v>10</v>
      </c>
      <c r="F41" s="20">
        <f t="shared" si="1"/>
        <v>4.807692307692308E-2</v>
      </c>
    </row>
    <row r="42" spans="1:6" ht="14" x14ac:dyDescent="0.3">
      <c r="A42" s="15" t="s">
        <v>48</v>
      </c>
      <c r="B42" s="17">
        <v>208</v>
      </c>
      <c r="C42" s="17">
        <v>249</v>
      </c>
      <c r="D42" s="20">
        <f t="shared" si="0"/>
        <v>0.83534136546184734</v>
      </c>
      <c r="E42" s="17">
        <v>2</v>
      </c>
      <c r="F42" s="20">
        <f t="shared" si="1"/>
        <v>9.6153846153846159E-3</v>
      </c>
    </row>
    <row r="43" spans="1:6" ht="14" x14ac:dyDescent="0.3">
      <c r="A43" s="15" t="s">
        <v>49</v>
      </c>
      <c r="B43" s="17">
        <v>206</v>
      </c>
      <c r="C43" s="17">
        <v>226</v>
      </c>
      <c r="D43" s="20">
        <f t="shared" si="0"/>
        <v>0.91150442477876104</v>
      </c>
      <c r="E43" s="17">
        <v>21</v>
      </c>
      <c r="F43" s="20">
        <f t="shared" si="1"/>
        <v>0.10194174757281553</v>
      </c>
    </row>
    <row r="44" spans="1:6" ht="14" x14ac:dyDescent="0.3">
      <c r="A44" s="15" t="s">
        <v>50</v>
      </c>
      <c r="B44" s="17">
        <v>182</v>
      </c>
      <c r="C44" s="17">
        <v>208</v>
      </c>
      <c r="D44" s="20">
        <f t="shared" si="0"/>
        <v>0.875</v>
      </c>
      <c r="E44" s="17">
        <v>22</v>
      </c>
      <c r="F44" s="20">
        <f t="shared" si="1"/>
        <v>0.12087912087912088</v>
      </c>
    </row>
    <row r="45" spans="1:6" ht="14" x14ac:dyDescent="0.3">
      <c r="A45" s="15" t="s">
        <v>51</v>
      </c>
      <c r="B45" s="17">
        <v>181</v>
      </c>
      <c r="C45" s="17">
        <v>280</v>
      </c>
      <c r="D45" s="20">
        <f t="shared" si="0"/>
        <v>0.64642857142857146</v>
      </c>
      <c r="E45" s="17">
        <v>6</v>
      </c>
      <c r="F45" s="20">
        <f t="shared" si="1"/>
        <v>3.3149171270718231E-2</v>
      </c>
    </row>
    <row r="46" spans="1:6" ht="14" x14ac:dyDescent="0.3">
      <c r="A46" s="15" t="s">
        <v>52</v>
      </c>
      <c r="B46" s="17">
        <v>100</v>
      </c>
      <c r="C46" s="17">
        <v>98</v>
      </c>
      <c r="D46" s="20">
        <f t="shared" si="0"/>
        <v>1.0204081632653061</v>
      </c>
      <c r="E46" s="17">
        <v>4</v>
      </c>
      <c r="F46" s="20">
        <f t="shared" si="1"/>
        <v>0.04</v>
      </c>
    </row>
    <row r="47" spans="1:6" ht="14" x14ac:dyDescent="0.3">
      <c r="A47" s="15" t="s">
        <v>53</v>
      </c>
      <c r="B47" s="17">
        <v>253</v>
      </c>
      <c r="C47" s="17">
        <v>319</v>
      </c>
      <c r="D47" s="20">
        <f t="shared" si="0"/>
        <v>0.7931034482758621</v>
      </c>
      <c r="E47" s="17">
        <v>25</v>
      </c>
      <c r="F47" s="20">
        <f t="shared" si="1"/>
        <v>9.8814229249011856E-2</v>
      </c>
    </row>
    <row r="48" spans="1:6" ht="14" x14ac:dyDescent="0.3">
      <c r="A48" s="15" t="s">
        <v>54</v>
      </c>
      <c r="B48" s="17">
        <v>230</v>
      </c>
      <c r="C48" s="17">
        <v>283</v>
      </c>
      <c r="D48" s="20">
        <f t="shared" si="0"/>
        <v>0.8127208480565371</v>
      </c>
      <c r="E48" s="17">
        <v>7</v>
      </c>
      <c r="F48" s="20">
        <f t="shared" si="1"/>
        <v>3.0434782608695653E-2</v>
      </c>
    </row>
    <row r="49" spans="1:6" ht="14" x14ac:dyDescent="0.3">
      <c r="A49" s="15" t="s">
        <v>55</v>
      </c>
      <c r="B49" s="17">
        <v>157</v>
      </c>
      <c r="C49" s="17">
        <v>180</v>
      </c>
      <c r="D49" s="20">
        <f t="shared" si="0"/>
        <v>0.87222222222222223</v>
      </c>
      <c r="E49" s="17">
        <v>9</v>
      </c>
      <c r="F49" s="20">
        <f t="shared" si="1"/>
        <v>5.7324840764331211E-2</v>
      </c>
    </row>
    <row r="50" spans="1:6" ht="14" x14ac:dyDescent="0.3">
      <c r="A50" s="15" t="s">
        <v>56</v>
      </c>
      <c r="B50" s="17">
        <v>140</v>
      </c>
      <c r="C50" s="17">
        <v>138</v>
      </c>
      <c r="D50" s="20">
        <f t="shared" si="0"/>
        <v>1.0144927536231885</v>
      </c>
      <c r="E50" s="17">
        <v>11</v>
      </c>
      <c r="F50" s="20">
        <f t="shared" si="1"/>
        <v>7.857142857142857E-2</v>
      </c>
    </row>
    <row r="51" spans="1:6" ht="14" x14ac:dyDescent="0.3">
      <c r="A51" s="15" t="s">
        <v>57</v>
      </c>
      <c r="B51" s="17">
        <v>186</v>
      </c>
      <c r="C51" s="17">
        <v>271</v>
      </c>
      <c r="D51" s="20">
        <f t="shared" si="0"/>
        <v>0.68634686346863472</v>
      </c>
      <c r="E51" s="17">
        <v>6</v>
      </c>
      <c r="F51" s="20">
        <f t="shared" si="1"/>
        <v>3.2258064516129031E-2</v>
      </c>
    </row>
    <row r="52" spans="1:6" ht="14" x14ac:dyDescent="0.3">
      <c r="A52" s="15" t="s">
        <v>58</v>
      </c>
      <c r="B52" s="17">
        <v>113</v>
      </c>
      <c r="C52" s="17">
        <v>144</v>
      </c>
      <c r="D52" s="20">
        <f t="shared" si="0"/>
        <v>0.78472222222222221</v>
      </c>
      <c r="E52" s="17">
        <v>4</v>
      </c>
      <c r="F52" s="20">
        <f t="shared" si="1"/>
        <v>3.5398230088495575E-2</v>
      </c>
    </row>
    <row r="53" spans="1:6" ht="14" x14ac:dyDescent="0.3">
      <c r="A53" s="15" t="s">
        <v>59</v>
      </c>
      <c r="B53" s="17">
        <v>171</v>
      </c>
      <c r="C53" s="17">
        <v>215</v>
      </c>
      <c r="D53" s="20">
        <f t="shared" si="0"/>
        <v>0.79534883720930227</v>
      </c>
      <c r="E53" s="17">
        <v>10</v>
      </c>
      <c r="F53" s="20">
        <f t="shared" si="1"/>
        <v>5.8479532163742687E-2</v>
      </c>
    </row>
    <row r="54" spans="1:6" ht="14" x14ac:dyDescent="0.3">
      <c r="A54" s="15" t="s">
        <v>60</v>
      </c>
      <c r="B54" s="17">
        <v>189</v>
      </c>
      <c r="C54" s="17">
        <v>246</v>
      </c>
      <c r="D54" s="20">
        <f t="shared" si="0"/>
        <v>0.76829268292682928</v>
      </c>
      <c r="E54" s="17">
        <v>10</v>
      </c>
      <c r="F54" s="20">
        <f t="shared" si="1"/>
        <v>5.2910052910052907E-2</v>
      </c>
    </row>
    <row r="55" spans="1:6" ht="14" x14ac:dyDescent="0.3">
      <c r="A55" s="15" t="s">
        <v>61</v>
      </c>
      <c r="B55" s="17">
        <v>312</v>
      </c>
      <c r="C55" s="17">
        <v>392</v>
      </c>
      <c r="D55" s="20">
        <f t="shared" si="0"/>
        <v>0.79591836734693877</v>
      </c>
      <c r="E55" s="17">
        <v>7</v>
      </c>
      <c r="F55" s="20">
        <f t="shared" si="1"/>
        <v>2.2435897435897436E-2</v>
      </c>
    </row>
    <row r="56" spans="1:6" ht="14" x14ac:dyDescent="0.3">
      <c r="A56" s="15" t="s">
        <v>62</v>
      </c>
      <c r="B56" s="17">
        <v>255</v>
      </c>
      <c r="C56" s="17">
        <v>332</v>
      </c>
      <c r="D56" s="20">
        <f t="shared" si="0"/>
        <v>0.76807228915662651</v>
      </c>
      <c r="E56" s="17">
        <v>21</v>
      </c>
      <c r="F56" s="20">
        <f t="shared" si="1"/>
        <v>8.2352941176470587E-2</v>
      </c>
    </row>
    <row r="57" spans="1:6" ht="14" x14ac:dyDescent="0.3">
      <c r="A57" s="15" t="s">
        <v>63</v>
      </c>
      <c r="B57" s="17">
        <v>132</v>
      </c>
      <c r="C57" s="17">
        <v>154</v>
      </c>
      <c r="D57" s="20">
        <f t="shared" si="0"/>
        <v>0.8571428571428571</v>
      </c>
      <c r="E57" s="17">
        <v>14</v>
      </c>
      <c r="F57" s="20">
        <f t="shared" si="1"/>
        <v>0.10606060606060606</v>
      </c>
    </row>
    <row r="58" spans="1:6" ht="14" x14ac:dyDescent="0.3">
      <c r="A58" s="15" t="s">
        <v>64</v>
      </c>
      <c r="B58" s="17">
        <v>376</v>
      </c>
      <c r="C58" s="17">
        <v>463</v>
      </c>
      <c r="D58" s="20">
        <f t="shared" si="0"/>
        <v>0.81209503239740821</v>
      </c>
      <c r="E58" s="17">
        <v>26</v>
      </c>
      <c r="F58" s="20">
        <f t="shared" si="1"/>
        <v>6.9148936170212769E-2</v>
      </c>
    </row>
    <row r="59" spans="1:6" ht="14" x14ac:dyDescent="0.3">
      <c r="A59" s="15" t="s">
        <v>65</v>
      </c>
      <c r="B59" s="17">
        <v>323</v>
      </c>
      <c r="C59" s="17">
        <v>395</v>
      </c>
      <c r="D59" s="20">
        <f t="shared" si="0"/>
        <v>0.8177215189873418</v>
      </c>
      <c r="E59" s="17">
        <v>16</v>
      </c>
      <c r="F59" s="20">
        <f t="shared" si="1"/>
        <v>4.9535603715170282E-2</v>
      </c>
    </row>
    <row r="60" spans="1:6" ht="14" x14ac:dyDescent="0.3">
      <c r="A60" s="15" t="s">
        <v>66</v>
      </c>
      <c r="B60" s="17">
        <v>124</v>
      </c>
      <c r="C60" s="17">
        <v>142</v>
      </c>
      <c r="D60" s="20">
        <f t="shared" si="0"/>
        <v>0.87323943661971826</v>
      </c>
      <c r="E60" s="17">
        <v>5</v>
      </c>
      <c r="F60" s="20">
        <f t="shared" si="1"/>
        <v>4.0322580645161289E-2</v>
      </c>
    </row>
    <row r="61" spans="1:6" ht="14" x14ac:dyDescent="0.3">
      <c r="A61" s="15" t="s">
        <v>67</v>
      </c>
      <c r="B61" s="17">
        <v>272</v>
      </c>
      <c r="C61" s="17">
        <v>316</v>
      </c>
      <c r="D61" s="20">
        <f t="shared" si="0"/>
        <v>0.86075949367088611</v>
      </c>
      <c r="E61" s="17">
        <v>25</v>
      </c>
      <c r="F61" s="20">
        <f t="shared" si="1"/>
        <v>9.1911764705882359E-2</v>
      </c>
    </row>
    <row r="62" spans="1:6" ht="14" x14ac:dyDescent="0.3">
      <c r="A62" s="15" t="s">
        <v>68</v>
      </c>
      <c r="B62" s="17">
        <v>72</v>
      </c>
      <c r="C62" s="17">
        <v>84</v>
      </c>
      <c r="D62" s="20">
        <f t="shared" si="0"/>
        <v>0.8571428571428571</v>
      </c>
      <c r="E62" s="17">
        <v>3</v>
      </c>
      <c r="F62" s="20">
        <f t="shared" si="1"/>
        <v>4.1666666666666664E-2</v>
      </c>
    </row>
    <row r="63" spans="1:6" ht="14" x14ac:dyDescent="0.3">
      <c r="A63" s="15" t="s">
        <v>69</v>
      </c>
      <c r="B63" s="17">
        <v>96</v>
      </c>
      <c r="C63" s="17">
        <v>100</v>
      </c>
      <c r="D63" s="20">
        <f t="shared" si="0"/>
        <v>0.96</v>
      </c>
      <c r="E63" s="17">
        <v>3</v>
      </c>
      <c r="F63" s="20">
        <f t="shared" si="1"/>
        <v>3.125E-2</v>
      </c>
    </row>
    <row r="64" spans="1:6" ht="14" x14ac:dyDescent="0.3">
      <c r="A64" s="15" t="s">
        <v>70</v>
      </c>
      <c r="B64" s="17">
        <v>128</v>
      </c>
      <c r="C64" s="17">
        <v>136</v>
      </c>
      <c r="D64" s="20">
        <f t="shared" si="0"/>
        <v>0.94117647058823528</v>
      </c>
      <c r="E64" s="17">
        <v>4</v>
      </c>
      <c r="F64" s="20">
        <f t="shared" si="1"/>
        <v>3.125E-2</v>
      </c>
    </row>
    <row r="65" spans="1:6" ht="14" x14ac:dyDescent="0.3">
      <c r="A65" s="15" t="s">
        <v>71</v>
      </c>
      <c r="B65" s="17">
        <v>112</v>
      </c>
      <c r="C65" s="17">
        <v>124</v>
      </c>
      <c r="D65" s="20">
        <f t="shared" si="0"/>
        <v>0.90322580645161288</v>
      </c>
      <c r="E65" s="17">
        <v>0</v>
      </c>
      <c r="F65" s="20">
        <f t="shared" si="1"/>
        <v>0</v>
      </c>
    </row>
    <row r="66" spans="1:6" ht="14" x14ac:dyDescent="0.3">
      <c r="A66" s="15" t="s">
        <v>72</v>
      </c>
      <c r="B66" s="17">
        <v>85</v>
      </c>
      <c r="C66" s="17">
        <v>87</v>
      </c>
      <c r="D66" s="20">
        <f t="shared" si="0"/>
        <v>0.97701149425287359</v>
      </c>
      <c r="E66" s="17">
        <v>6</v>
      </c>
      <c r="F66" s="20">
        <f t="shared" si="1"/>
        <v>7.0588235294117646E-2</v>
      </c>
    </row>
    <row r="67" spans="1:6" ht="14" x14ac:dyDescent="0.3">
      <c r="A67" s="15" t="s">
        <v>73</v>
      </c>
      <c r="B67" s="17">
        <v>198</v>
      </c>
      <c r="C67" s="17">
        <v>204</v>
      </c>
      <c r="D67" s="20">
        <f t="shared" si="0"/>
        <v>0.97058823529411764</v>
      </c>
      <c r="E67" s="17">
        <v>4</v>
      </c>
      <c r="F67" s="20">
        <f t="shared" si="1"/>
        <v>2.0202020202020204E-2</v>
      </c>
    </row>
    <row r="68" spans="1:6" ht="14" x14ac:dyDescent="0.3">
      <c r="A68" s="15" t="s">
        <v>74</v>
      </c>
      <c r="B68" s="17">
        <v>154</v>
      </c>
      <c r="C68" s="17">
        <v>159</v>
      </c>
      <c r="D68" s="20">
        <f t="shared" si="0"/>
        <v>0.96855345911949686</v>
      </c>
      <c r="E68" s="17">
        <v>11</v>
      </c>
      <c r="F68" s="20">
        <f t="shared" si="1"/>
        <v>7.1428571428571425E-2</v>
      </c>
    </row>
    <row r="69" spans="1:6" ht="14" x14ac:dyDescent="0.3">
      <c r="A69" s="15" t="s">
        <v>75</v>
      </c>
      <c r="B69" s="17">
        <v>93</v>
      </c>
      <c r="C69" s="17">
        <v>94</v>
      </c>
      <c r="D69" s="20">
        <f t="shared" si="0"/>
        <v>0.98936170212765961</v>
      </c>
      <c r="E69" s="17">
        <v>3</v>
      </c>
      <c r="F69" s="20">
        <f t="shared" si="1"/>
        <v>3.2258064516129031E-2</v>
      </c>
    </row>
    <row r="70" spans="1:6" ht="14" x14ac:dyDescent="0.3">
      <c r="A70" s="15" t="s">
        <v>76</v>
      </c>
      <c r="B70" s="17">
        <v>188</v>
      </c>
      <c r="C70" s="17">
        <v>227</v>
      </c>
      <c r="D70" s="20">
        <f t="shared" si="0"/>
        <v>0.82819383259911894</v>
      </c>
      <c r="E70" s="17">
        <v>7</v>
      </c>
      <c r="F70" s="20">
        <f t="shared" si="1"/>
        <v>3.7234042553191488E-2</v>
      </c>
    </row>
    <row r="71" spans="1:6" ht="14" x14ac:dyDescent="0.3">
      <c r="A71" s="15" t="s">
        <v>77</v>
      </c>
      <c r="B71" s="17">
        <v>199</v>
      </c>
      <c r="C71" s="17">
        <v>261</v>
      </c>
      <c r="D71" s="20">
        <f>B71/C71</f>
        <v>0.76245210727969348</v>
      </c>
      <c r="E71" s="17">
        <v>11</v>
      </c>
      <c r="F71" s="20">
        <f t="shared" ref="F71:F77" si="2">E71/B71</f>
        <v>5.5276381909547742E-2</v>
      </c>
    </row>
    <row r="72" spans="1:6" ht="14" x14ac:dyDescent="0.3">
      <c r="A72" s="15" t="s">
        <v>78</v>
      </c>
      <c r="B72" s="17">
        <v>301</v>
      </c>
      <c r="C72" s="17">
        <v>320</v>
      </c>
      <c r="D72" s="20">
        <f>B72/C72</f>
        <v>0.94062500000000004</v>
      </c>
      <c r="E72" s="17">
        <v>40</v>
      </c>
      <c r="F72" s="20">
        <f t="shared" si="2"/>
        <v>0.13289036544850499</v>
      </c>
    </row>
    <row r="73" spans="1:6" ht="14" x14ac:dyDescent="0.3">
      <c r="A73" s="15" t="s">
        <v>79</v>
      </c>
      <c r="B73" s="17">
        <v>109</v>
      </c>
      <c r="C73" s="17">
        <v>125</v>
      </c>
      <c r="D73" s="20">
        <f>B73/C73</f>
        <v>0.872</v>
      </c>
      <c r="E73" s="17">
        <v>10</v>
      </c>
      <c r="F73" s="20">
        <f t="shared" si="2"/>
        <v>9.1743119266055051E-2</v>
      </c>
    </row>
    <row r="74" spans="1:6" ht="14" x14ac:dyDescent="0.3">
      <c r="A74" s="15" t="s">
        <v>80</v>
      </c>
      <c r="B74" s="17">
        <v>186</v>
      </c>
      <c r="C74" s="17">
        <v>217</v>
      </c>
      <c r="D74" s="20">
        <f>B74/C74</f>
        <v>0.8571428571428571</v>
      </c>
      <c r="E74" s="17">
        <v>17</v>
      </c>
      <c r="F74" s="20">
        <f t="shared" si="2"/>
        <v>9.1397849462365593E-2</v>
      </c>
    </row>
    <row r="75" spans="1:6" ht="14" x14ac:dyDescent="0.3">
      <c r="A75" s="155" t="s">
        <v>148</v>
      </c>
      <c r="B75" s="146">
        <v>655</v>
      </c>
      <c r="C75" s="146"/>
      <c r="D75" s="155"/>
      <c r="E75" s="146">
        <v>20</v>
      </c>
      <c r="F75" s="154">
        <f t="shared" si="2"/>
        <v>3.0534351145038167E-2</v>
      </c>
    </row>
    <row r="76" spans="1:6" ht="14" x14ac:dyDescent="0.3">
      <c r="A76" s="155" t="s">
        <v>106</v>
      </c>
      <c r="B76" s="158">
        <f>B77-B75</f>
        <v>13471</v>
      </c>
      <c r="C76" s="158">
        <f t="shared" ref="C76:F76" si="3">C77-C75</f>
        <v>15912</v>
      </c>
      <c r="D76" s="154">
        <f>D77</f>
        <v>0.88775766716943183</v>
      </c>
      <c r="E76" s="158">
        <f t="shared" si="3"/>
        <v>836</v>
      </c>
      <c r="F76" s="158">
        <f t="shared" si="3"/>
        <v>3.0063128679399042E-2</v>
      </c>
    </row>
    <row r="77" spans="1:6" ht="14" x14ac:dyDescent="0.3">
      <c r="A77" s="155" t="s">
        <v>105</v>
      </c>
      <c r="B77" s="158">
        <f>SUM(B6:B75)</f>
        <v>14126</v>
      </c>
      <c r="C77" s="158">
        <f>SUM(C6:C75)</f>
        <v>15912</v>
      </c>
      <c r="D77" s="154">
        <f>B77/C77</f>
        <v>0.88775766716943183</v>
      </c>
      <c r="E77" s="146">
        <f>SUM(E6:E75)</f>
        <v>856</v>
      </c>
      <c r="F77" s="154">
        <f t="shared" si="2"/>
        <v>6.0597479824437209E-2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C8625-BFA5-4F14-9404-D7A62488CF63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3"/>
  <sheetViews>
    <sheetView workbookViewId="0">
      <selection sqref="A1:A1048576"/>
    </sheetView>
  </sheetViews>
  <sheetFormatPr defaultRowHeight="14.5" x14ac:dyDescent="0.35"/>
  <cols>
    <col min="1" max="1" width="134.81640625" style="22" customWidth="1"/>
  </cols>
  <sheetData>
    <row r="1" spans="1:1" x14ac:dyDescent="0.35">
      <c r="A1" s="135" t="s">
        <v>91</v>
      </c>
    </row>
    <row r="2" spans="1:1" x14ac:dyDescent="0.35">
      <c r="A2" s="135" t="s">
        <v>92</v>
      </c>
    </row>
    <row r="3" spans="1:1" x14ac:dyDescent="0.35">
      <c r="A3" s="135"/>
    </row>
    <row r="4" spans="1:1" x14ac:dyDescent="0.35">
      <c r="A4" s="193" t="s">
        <v>254</v>
      </c>
    </row>
    <row r="5" spans="1:1" x14ac:dyDescent="0.35">
      <c r="A5" s="136" t="s">
        <v>93</v>
      </c>
    </row>
    <row r="6" spans="1:1" x14ac:dyDescent="0.35">
      <c r="A6" s="136" t="s">
        <v>94</v>
      </c>
    </row>
    <row r="7" spans="1:1" x14ac:dyDescent="0.35">
      <c r="A7" s="136" t="s">
        <v>301</v>
      </c>
    </row>
    <row r="8" spans="1:1" x14ac:dyDescent="0.35">
      <c r="A8" s="136" t="s">
        <v>302</v>
      </c>
    </row>
    <row r="9" spans="1:1" x14ac:dyDescent="0.35">
      <c r="A9" s="136" t="s">
        <v>255</v>
      </c>
    </row>
    <row r="10" spans="1:1" x14ac:dyDescent="0.35">
      <c r="A10" s="136" t="s">
        <v>256</v>
      </c>
    </row>
    <row r="11" spans="1:1" x14ac:dyDescent="0.35">
      <c r="A11" s="136" t="s">
        <v>257</v>
      </c>
    </row>
    <row r="12" spans="1:1" x14ac:dyDescent="0.35">
      <c r="A12" s="136" t="s">
        <v>321</v>
      </c>
    </row>
    <row r="13" spans="1:1" x14ac:dyDescent="0.35">
      <c r="A13" s="136" t="s">
        <v>322</v>
      </c>
    </row>
    <row r="14" spans="1:1" x14ac:dyDescent="0.35">
      <c r="A14" s="136" t="s">
        <v>258</v>
      </c>
    </row>
    <row r="15" spans="1:1" x14ac:dyDescent="0.35">
      <c r="A15" s="136" t="s">
        <v>259</v>
      </c>
    </row>
    <row r="16" spans="1:1" x14ac:dyDescent="0.35">
      <c r="A16" s="136" t="s">
        <v>323</v>
      </c>
    </row>
    <row r="17" spans="1:1" x14ac:dyDescent="0.35">
      <c r="A17" s="136" t="s">
        <v>324</v>
      </c>
    </row>
    <row r="18" spans="1:1" x14ac:dyDescent="0.35">
      <c r="A18" s="136"/>
    </row>
    <row r="19" spans="1:1" x14ac:dyDescent="0.35">
      <c r="A19" s="136" t="s">
        <v>260</v>
      </c>
    </row>
    <row r="20" spans="1:1" x14ac:dyDescent="0.35">
      <c r="A20" s="136"/>
    </row>
    <row r="21" spans="1:1" x14ac:dyDescent="0.35">
      <c r="A21" s="136" t="s">
        <v>261</v>
      </c>
    </row>
    <row r="22" spans="1:1" x14ac:dyDescent="0.35">
      <c r="A22" s="136" t="s">
        <v>262</v>
      </c>
    </row>
    <row r="23" spans="1:1" x14ac:dyDescent="0.35">
      <c r="A23" s="136" t="s">
        <v>263</v>
      </c>
    </row>
    <row r="24" spans="1:1" x14ac:dyDescent="0.35">
      <c r="A24" s="136" t="s">
        <v>264</v>
      </c>
    </row>
    <row r="25" spans="1:1" x14ac:dyDescent="0.35">
      <c r="A25" s="136"/>
    </row>
    <row r="26" spans="1:1" x14ac:dyDescent="0.35">
      <c r="A26" s="136" t="s">
        <v>294</v>
      </c>
    </row>
    <row r="27" spans="1:1" x14ac:dyDescent="0.35">
      <c r="A27" s="136" t="s">
        <v>295</v>
      </c>
    </row>
    <row r="28" spans="1:1" ht="17.25" customHeight="1" x14ac:dyDescent="0.35">
      <c r="A28" s="136" t="s">
        <v>265</v>
      </c>
    </row>
    <row r="29" spans="1:1" ht="17.25" customHeight="1" x14ac:dyDescent="0.35">
      <c r="A29" s="136" t="s">
        <v>266</v>
      </c>
    </row>
    <row r="30" spans="1:1" x14ac:dyDescent="0.35">
      <c r="A30" s="136"/>
    </row>
    <row r="31" spans="1:1" x14ac:dyDescent="0.35">
      <c r="A31" s="136" t="s">
        <v>296</v>
      </c>
    </row>
    <row r="32" spans="1:1" x14ac:dyDescent="0.35">
      <c r="A32" s="136" t="s">
        <v>297</v>
      </c>
    </row>
    <row r="33" spans="1:1" x14ac:dyDescent="0.35">
      <c r="A33" s="136" t="s">
        <v>267</v>
      </c>
    </row>
    <row r="34" spans="1:1" x14ac:dyDescent="0.35">
      <c r="A34" s="136" t="s">
        <v>303</v>
      </c>
    </row>
    <row r="35" spans="1:1" x14ac:dyDescent="0.35">
      <c r="A35" s="136" t="s">
        <v>304</v>
      </c>
    </row>
    <row r="36" spans="1:1" x14ac:dyDescent="0.35">
      <c r="A36" s="136" t="s">
        <v>325</v>
      </c>
    </row>
    <row r="37" spans="1:1" x14ac:dyDescent="0.35">
      <c r="A37" s="136" t="s">
        <v>326</v>
      </c>
    </row>
    <row r="38" spans="1:1" x14ac:dyDescent="0.35">
      <c r="A38" s="136"/>
    </row>
    <row r="39" spans="1:1" x14ac:dyDescent="0.35">
      <c r="A39" s="194" t="s">
        <v>95</v>
      </c>
    </row>
    <row r="40" spans="1:1" ht="15.5" x14ac:dyDescent="0.35">
      <c r="A40" s="8"/>
    </row>
    <row r="41" spans="1:1" x14ac:dyDescent="0.35">
      <c r="A41" s="136" t="s">
        <v>319</v>
      </c>
    </row>
    <row r="42" spans="1:1" x14ac:dyDescent="0.35">
      <c r="A42" s="136" t="s">
        <v>320</v>
      </c>
    </row>
    <row r="43" spans="1:1" x14ac:dyDescent="0.35">
      <c r="A43" s="136" t="s">
        <v>305</v>
      </c>
    </row>
    <row r="44" spans="1:1" x14ac:dyDescent="0.35">
      <c r="A44" s="136" t="s">
        <v>306</v>
      </c>
    </row>
    <row r="45" spans="1:1" x14ac:dyDescent="0.35">
      <c r="A45" s="136" t="s">
        <v>268</v>
      </c>
    </row>
    <row r="46" spans="1:1" x14ac:dyDescent="0.35">
      <c r="A46" s="136" t="s">
        <v>269</v>
      </c>
    </row>
    <row r="47" spans="1:1" x14ac:dyDescent="0.35">
      <c r="A47" s="136"/>
    </row>
    <row r="48" spans="1:1" x14ac:dyDescent="0.35">
      <c r="A48" s="136" t="s">
        <v>270</v>
      </c>
    </row>
    <row r="49" spans="1:1" x14ac:dyDescent="0.35">
      <c r="A49" s="136"/>
    </row>
    <row r="50" spans="1:1" x14ac:dyDescent="0.35">
      <c r="A50" s="136" t="s">
        <v>271</v>
      </c>
    </row>
    <row r="51" spans="1:1" x14ac:dyDescent="0.35">
      <c r="A51" s="136" t="s">
        <v>272</v>
      </c>
    </row>
    <row r="52" spans="1:1" x14ac:dyDescent="0.35">
      <c r="A52" s="136"/>
    </row>
    <row r="53" spans="1:1" x14ac:dyDescent="0.35">
      <c r="A53" s="136" t="s">
        <v>96</v>
      </c>
    </row>
    <row r="54" spans="1:1" x14ac:dyDescent="0.35">
      <c r="A54" s="136" t="s">
        <v>97</v>
      </c>
    </row>
    <row r="55" spans="1:1" x14ac:dyDescent="0.35">
      <c r="A55" s="136"/>
    </row>
    <row r="56" spans="1:1" x14ac:dyDescent="0.35">
      <c r="A56" s="193" t="s">
        <v>273</v>
      </c>
    </row>
    <row r="57" spans="1:1" x14ac:dyDescent="0.35">
      <c r="A57" s="193"/>
    </row>
    <row r="58" spans="1:1" x14ac:dyDescent="0.35">
      <c r="A58" s="136" t="s">
        <v>274</v>
      </c>
    </row>
    <row r="59" spans="1:1" x14ac:dyDescent="0.35">
      <c r="A59" s="136" t="s">
        <v>275</v>
      </c>
    </row>
    <row r="60" spans="1:1" x14ac:dyDescent="0.35">
      <c r="A60" s="136" t="s">
        <v>276</v>
      </c>
    </row>
    <row r="61" spans="1:1" x14ac:dyDescent="0.35">
      <c r="A61" s="136" t="s">
        <v>277</v>
      </c>
    </row>
    <row r="62" spans="1:1" x14ac:dyDescent="0.35">
      <c r="A62" s="136" t="s">
        <v>278</v>
      </c>
    </row>
    <row r="63" spans="1:1" x14ac:dyDescent="0.35">
      <c r="A63" s="136"/>
    </row>
    <row r="64" spans="1:1" x14ac:dyDescent="0.35">
      <c r="A64" s="136" t="s">
        <v>307</v>
      </c>
    </row>
    <row r="65" spans="1:1" x14ac:dyDescent="0.35">
      <c r="A65" s="136" t="s">
        <v>308</v>
      </c>
    </row>
    <row r="66" spans="1:1" x14ac:dyDescent="0.35">
      <c r="A66" s="136" t="s">
        <v>279</v>
      </c>
    </row>
    <row r="67" spans="1:1" x14ac:dyDescent="0.35">
      <c r="A67" s="136" t="s">
        <v>280</v>
      </c>
    </row>
    <row r="68" spans="1:1" x14ac:dyDescent="0.35">
      <c r="A68" s="136" t="s">
        <v>281</v>
      </c>
    </row>
    <row r="69" spans="1:1" x14ac:dyDescent="0.35">
      <c r="A69" s="136" t="s">
        <v>282</v>
      </c>
    </row>
    <row r="70" spans="1:1" x14ac:dyDescent="0.35">
      <c r="A70" s="136"/>
    </row>
    <row r="71" spans="1:1" x14ac:dyDescent="0.35">
      <c r="A71" s="136" t="s">
        <v>298</v>
      </c>
    </row>
    <row r="72" spans="1:1" x14ac:dyDescent="0.35">
      <c r="A72" s="136" t="s">
        <v>299</v>
      </c>
    </row>
    <row r="73" spans="1:1" x14ac:dyDescent="0.35">
      <c r="A73" s="136" t="s">
        <v>300</v>
      </c>
    </row>
    <row r="74" spans="1:1" x14ac:dyDescent="0.35">
      <c r="A74" s="136" t="s">
        <v>327</v>
      </c>
    </row>
    <row r="75" spans="1:1" x14ac:dyDescent="0.35">
      <c r="A75" s="136" t="s">
        <v>328</v>
      </c>
    </row>
    <row r="76" spans="1:1" x14ac:dyDescent="0.35">
      <c r="A76" s="136" t="s">
        <v>283</v>
      </c>
    </row>
    <row r="77" spans="1:1" x14ac:dyDescent="0.35">
      <c r="A77" s="136"/>
    </row>
    <row r="78" spans="1:1" x14ac:dyDescent="0.35">
      <c r="A78" s="193" t="s">
        <v>284</v>
      </c>
    </row>
    <row r="79" spans="1:1" x14ac:dyDescent="0.35">
      <c r="A79" s="136" t="s">
        <v>309</v>
      </c>
    </row>
    <row r="80" spans="1:1" x14ac:dyDescent="0.35">
      <c r="A80" s="136" t="s">
        <v>310</v>
      </c>
    </row>
    <row r="81" spans="1:1" x14ac:dyDescent="0.35">
      <c r="A81" s="22" t="s">
        <v>329</v>
      </c>
    </row>
    <row r="82" spans="1:1" x14ac:dyDescent="0.35">
      <c r="A82" s="22" t="s">
        <v>330</v>
      </c>
    </row>
    <row r="83" spans="1:1" x14ac:dyDescent="0.35">
      <c r="A83" s="136" t="s">
        <v>285</v>
      </c>
    </row>
    <row r="84" spans="1:1" x14ac:dyDescent="0.35">
      <c r="A84" s="136"/>
    </row>
    <row r="85" spans="1:1" x14ac:dyDescent="0.35">
      <c r="A85" s="136" t="s">
        <v>311</v>
      </c>
    </row>
    <row r="86" spans="1:1" x14ac:dyDescent="0.35">
      <c r="A86" s="136" t="s">
        <v>312</v>
      </c>
    </row>
    <row r="87" spans="1:1" x14ac:dyDescent="0.35">
      <c r="A87" s="136" t="s">
        <v>286</v>
      </c>
    </row>
    <row r="88" spans="1:1" x14ac:dyDescent="0.35">
      <c r="A88" s="136"/>
    </row>
    <row r="89" spans="1:1" x14ac:dyDescent="0.35">
      <c r="A89" s="136" t="s">
        <v>313</v>
      </c>
    </row>
    <row r="90" spans="1:1" x14ac:dyDescent="0.35">
      <c r="A90" s="136" t="s">
        <v>314</v>
      </c>
    </row>
    <row r="91" spans="1:1" x14ac:dyDescent="0.35">
      <c r="A91" s="136" t="s">
        <v>287</v>
      </c>
    </row>
    <row r="92" spans="1:1" x14ac:dyDescent="0.35">
      <c r="A92" s="136"/>
    </row>
    <row r="93" spans="1:1" x14ac:dyDescent="0.35">
      <c r="A93" s="193" t="s">
        <v>288</v>
      </c>
    </row>
    <row r="94" spans="1:1" x14ac:dyDescent="0.35">
      <c r="A94" s="136" t="s">
        <v>289</v>
      </c>
    </row>
    <row r="95" spans="1:1" x14ac:dyDescent="0.35">
      <c r="A95" s="136"/>
    </row>
    <row r="96" spans="1:1" x14ac:dyDescent="0.35">
      <c r="A96" s="136" t="s">
        <v>315</v>
      </c>
    </row>
    <row r="97" spans="1:1" x14ac:dyDescent="0.35">
      <c r="A97" s="136" t="s">
        <v>316</v>
      </c>
    </row>
    <row r="98" spans="1:1" x14ac:dyDescent="0.35">
      <c r="A98" s="193" t="s">
        <v>290</v>
      </c>
    </row>
    <row r="99" spans="1:1" x14ac:dyDescent="0.35">
      <c r="A99" s="136" t="s">
        <v>317</v>
      </c>
    </row>
    <row r="100" spans="1:1" x14ac:dyDescent="0.35">
      <c r="A100" s="136" t="s">
        <v>318</v>
      </c>
    </row>
    <row r="101" spans="1:1" x14ac:dyDescent="0.35">
      <c r="A101" s="136" t="s">
        <v>291</v>
      </c>
    </row>
    <row r="102" spans="1:1" x14ac:dyDescent="0.35">
      <c r="A102" s="136" t="s">
        <v>292</v>
      </c>
    </row>
    <row r="103" spans="1:1" x14ac:dyDescent="0.35">
      <c r="A103" s="136" t="s">
        <v>293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76"/>
  <sheetViews>
    <sheetView topLeftCell="A70" workbookViewId="0">
      <selection activeCell="G5" sqref="G5"/>
    </sheetView>
  </sheetViews>
  <sheetFormatPr defaultColWidth="9.1796875" defaultRowHeight="12.5" x14ac:dyDescent="0.25"/>
  <cols>
    <col min="1" max="1" width="28.7265625" style="52" customWidth="1"/>
    <col min="2" max="7" width="14.81640625" style="62" customWidth="1"/>
    <col min="8" max="8" width="11.26953125" style="47" bestFit="1" customWidth="1"/>
    <col min="9" max="16384" width="9.1796875" style="47"/>
  </cols>
  <sheetData>
    <row r="1" spans="1:7" ht="15.5" x14ac:dyDescent="0.25">
      <c r="A1" s="91" t="s">
        <v>98</v>
      </c>
      <c r="B1" s="61"/>
    </row>
    <row r="2" spans="1:7" ht="15.5" x14ac:dyDescent="0.25">
      <c r="A2" s="91" t="s">
        <v>99</v>
      </c>
      <c r="B2" s="61"/>
    </row>
    <row r="3" spans="1:7" ht="15.5" x14ac:dyDescent="0.25">
      <c r="A3" s="92" t="s">
        <v>100</v>
      </c>
      <c r="B3" s="61"/>
    </row>
    <row r="4" spans="1:7" s="48" customFormat="1" ht="13" x14ac:dyDescent="0.3">
      <c r="B4" s="64"/>
      <c r="C4" s="64"/>
      <c r="D4" s="64"/>
      <c r="E4" s="64"/>
      <c r="F4" s="64"/>
      <c r="G4" s="64"/>
    </row>
    <row r="5" spans="1:7" s="65" customFormat="1" ht="13" x14ac:dyDescent="0.3">
      <c r="A5" s="196" t="s">
        <v>83</v>
      </c>
      <c r="B5" s="198" t="s">
        <v>101</v>
      </c>
      <c r="C5" s="199"/>
      <c r="D5" s="199"/>
      <c r="E5" s="200"/>
    </row>
    <row r="6" spans="1:7" s="65" customFormat="1" ht="36" customHeight="1" x14ac:dyDescent="0.3">
      <c r="A6" s="197"/>
      <c r="B6" s="51" t="s">
        <v>102</v>
      </c>
      <c r="C6" s="51" t="s">
        <v>103</v>
      </c>
      <c r="D6" s="51" t="s">
        <v>104</v>
      </c>
      <c r="E6" s="51" t="s">
        <v>105</v>
      </c>
    </row>
    <row r="7" spans="1:7" ht="21" customHeight="1" x14ac:dyDescent="0.25">
      <c r="A7" s="66" t="s">
        <v>12</v>
      </c>
      <c r="B7" s="67">
        <v>8</v>
      </c>
      <c r="C7" s="67">
        <v>4</v>
      </c>
      <c r="D7" s="67">
        <v>2</v>
      </c>
      <c r="E7" s="67">
        <f t="shared" ref="E7:E70" si="0">SUM(B7:D7)</f>
        <v>14</v>
      </c>
      <c r="F7" s="47"/>
      <c r="G7" s="47"/>
    </row>
    <row r="8" spans="1:7" ht="21" customHeight="1" x14ac:dyDescent="0.25">
      <c r="A8" s="66" t="s">
        <v>13</v>
      </c>
      <c r="B8" s="67">
        <v>5</v>
      </c>
      <c r="C8" s="67">
        <v>3</v>
      </c>
      <c r="D8" s="67">
        <v>0</v>
      </c>
      <c r="E8" s="67">
        <f t="shared" si="0"/>
        <v>8</v>
      </c>
      <c r="F8" s="47"/>
      <c r="G8" s="47"/>
    </row>
    <row r="9" spans="1:7" ht="21" customHeight="1" x14ac:dyDescent="0.25">
      <c r="A9" s="66" t="s">
        <v>14</v>
      </c>
      <c r="B9" s="67">
        <v>3</v>
      </c>
      <c r="C9" s="67">
        <v>5</v>
      </c>
      <c r="D9" s="67">
        <v>0</v>
      </c>
      <c r="E9" s="67">
        <f t="shared" si="0"/>
        <v>8</v>
      </c>
      <c r="F9" s="47"/>
      <c r="G9" s="47"/>
    </row>
    <row r="10" spans="1:7" ht="21" customHeight="1" x14ac:dyDescent="0.25">
      <c r="A10" s="66" t="s">
        <v>15</v>
      </c>
      <c r="B10" s="67">
        <v>6</v>
      </c>
      <c r="C10" s="67">
        <v>4</v>
      </c>
      <c r="D10" s="67">
        <v>1</v>
      </c>
      <c r="E10" s="67">
        <f t="shared" si="0"/>
        <v>11</v>
      </c>
      <c r="F10" s="47"/>
      <c r="G10" s="47"/>
    </row>
    <row r="11" spans="1:7" ht="21" customHeight="1" x14ac:dyDescent="0.25">
      <c r="A11" s="66" t="s">
        <v>16</v>
      </c>
      <c r="B11" s="67">
        <v>2</v>
      </c>
      <c r="C11" s="67">
        <v>4</v>
      </c>
      <c r="D11" s="67">
        <v>0</v>
      </c>
      <c r="E11" s="67">
        <f t="shared" si="0"/>
        <v>6</v>
      </c>
      <c r="F11" s="47"/>
      <c r="G11" s="47"/>
    </row>
    <row r="12" spans="1:7" ht="21" customHeight="1" x14ac:dyDescent="0.25">
      <c r="A12" s="66" t="s">
        <v>17</v>
      </c>
      <c r="B12" s="67">
        <v>12</v>
      </c>
      <c r="C12" s="67">
        <v>5</v>
      </c>
      <c r="D12" s="67">
        <v>0</v>
      </c>
      <c r="E12" s="67">
        <f t="shared" si="0"/>
        <v>17</v>
      </c>
      <c r="F12" s="47"/>
      <c r="G12" s="47"/>
    </row>
    <row r="13" spans="1:7" ht="21" customHeight="1" x14ac:dyDescent="0.25">
      <c r="A13" s="66" t="s">
        <v>18</v>
      </c>
      <c r="B13" s="67">
        <v>12</v>
      </c>
      <c r="C13" s="67">
        <v>5</v>
      </c>
      <c r="D13" s="67">
        <v>0</v>
      </c>
      <c r="E13" s="67">
        <f t="shared" si="0"/>
        <v>17</v>
      </c>
      <c r="F13" s="47"/>
      <c r="G13" s="47"/>
    </row>
    <row r="14" spans="1:7" ht="21" customHeight="1" x14ac:dyDescent="0.25">
      <c r="A14" s="66" t="s">
        <v>19</v>
      </c>
      <c r="B14" s="67">
        <v>4</v>
      </c>
      <c r="C14" s="67">
        <v>4</v>
      </c>
      <c r="D14" s="67">
        <v>0</v>
      </c>
      <c r="E14" s="67">
        <f t="shared" si="0"/>
        <v>8</v>
      </c>
      <c r="F14" s="47"/>
      <c r="G14" s="47"/>
    </row>
    <row r="15" spans="1:7" ht="21" customHeight="1" x14ac:dyDescent="0.25">
      <c r="A15" s="66" t="s">
        <v>20</v>
      </c>
      <c r="B15" s="67">
        <v>5</v>
      </c>
      <c r="C15" s="67">
        <v>6</v>
      </c>
      <c r="D15" s="67">
        <v>0</v>
      </c>
      <c r="E15" s="67">
        <f t="shared" si="0"/>
        <v>11</v>
      </c>
      <c r="F15" s="47"/>
      <c r="G15" s="47"/>
    </row>
    <row r="16" spans="1:7" ht="21" customHeight="1" x14ac:dyDescent="0.25">
      <c r="A16" s="66" t="s">
        <v>21</v>
      </c>
      <c r="B16" s="67">
        <v>1</v>
      </c>
      <c r="C16" s="67">
        <v>10</v>
      </c>
      <c r="D16" s="67">
        <v>0</v>
      </c>
      <c r="E16" s="67">
        <f t="shared" si="0"/>
        <v>11</v>
      </c>
      <c r="F16" s="47"/>
      <c r="G16" s="47"/>
    </row>
    <row r="17" spans="1:7" ht="21" customHeight="1" x14ac:dyDescent="0.25">
      <c r="A17" s="66" t="s">
        <v>22</v>
      </c>
      <c r="B17" s="67">
        <v>6</v>
      </c>
      <c r="C17" s="67">
        <v>4</v>
      </c>
      <c r="D17" s="67">
        <v>1</v>
      </c>
      <c r="E17" s="67">
        <f t="shared" si="0"/>
        <v>11</v>
      </c>
      <c r="F17" s="47"/>
      <c r="G17" s="47"/>
    </row>
    <row r="18" spans="1:7" ht="21" customHeight="1" x14ac:dyDescent="0.25">
      <c r="A18" s="66" t="s">
        <v>23</v>
      </c>
      <c r="B18" s="67">
        <v>13</v>
      </c>
      <c r="C18" s="67">
        <v>4</v>
      </c>
      <c r="D18" s="67">
        <v>2</v>
      </c>
      <c r="E18" s="67">
        <f t="shared" si="0"/>
        <v>19</v>
      </c>
      <c r="F18" s="47"/>
      <c r="G18" s="47"/>
    </row>
    <row r="19" spans="1:7" ht="21" customHeight="1" x14ac:dyDescent="0.25">
      <c r="A19" s="66" t="s">
        <v>24</v>
      </c>
      <c r="B19" s="67">
        <v>16</v>
      </c>
      <c r="C19" s="67">
        <v>8</v>
      </c>
      <c r="D19" s="67">
        <v>0</v>
      </c>
      <c r="E19" s="67">
        <f t="shared" si="0"/>
        <v>24</v>
      </c>
      <c r="F19" s="47"/>
      <c r="G19" s="47"/>
    </row>
    <row r="20" spans="1:7" ht="21" customHeight="1" x14ac:dyDescent="0.25">
      <c r="A20" s="66" t="s">
        <v>25</v>
      </c>
      <c r="B20" s="67">
        <v>6</v>
      </c>
      <c r="C20" s="67">
        <v>10</v>
      </c>
      <c r="D20" s="67">
        <v>0</v>
      </c>
      <c r="E20" s="67">
        <f t="shared" si="0"/>
        <v>16</v>
      </c>
      <c r="F20" s="47"/>
      <c r="G20" s="47"/>
    </row>
    <row r="21" spans="1:7" ht="21" customHeight="1" x14ac:dyDescent="0.25">
      <c r="A21" s="66" t="s">
        <v>26</v>
      </c>
      <c r="B21" s="67">
        <v>3</v>
      </c>
      <c r="C21" s="67">
        <v>1</v>
      </c>
      <c r="D21" s="67">
        <v>0</v>
      </c>
      <c r="E21" s="67">
        <f t="shared" si="0"/>
        <v>4</v>
      </c>
      <c r="F21" s="47"/>
      <c r="G21" s="47"/>
    </row>
    <row r="22" spans="1:7" ht="21" customHeight="1" x14ac:dyDescent="0.25">
      <c r="A22" s="66" t="s">
        <v>27</v>
      </c>
      <c r="B22" s="67">
        <v>9</v>
      </c>
      <c r="C22" s="67">
        <v>2</v>
      </c>
      <c r="D22" s="67">
        <v>1</v>
      </c>
      <c r="E22" s="67">
        <f t="shared" si="0"/>
        <v>12</v>
      </c>
      <c r="F22" s="47"/>
      <c r="G22" s="47"/>
    </row>
    <row r="23" spans="1:7" ht="21" customHeight="1" x14ac:dyDescent="0.25">
      <c r="A23" s="66" t="s">
        <v>28</v>
      </c>
      <c r="B23" s="67">
        <v>1</v>
      </c>
      <c r="C23" s="67">
        <v>15</v>
      </c>
      <c r="D23" s="67">
        <v>1</v>
      </c>
      <c r="E23" s="67">
        <f t="shared" si="0"/>
        <v>17</v>
      </c>
      <c r="F23" s="47"/>
      <c r="G23" s="47"/>
    </row>
    <row r="24" spans="1:7" ht="21" customHeight="1" x14ac:dyDescent="0.25">
      <c r="A24" s="66" t="s">
        <v>29</v>
      </c>
      <c r="B24" s="67">
        <v>7</v>
      </c>
      <c r="C24" s="67">
        <v>10</v>
      </c>
      <c r="D24" s="67">
        <v>0</v>
      </c>
      <c r="E24" s="67">
        <f t="shared" si="0"/>
        <v>17</v>
      </c>
      <c r="F24" s="47"/>
      <c r="G24" s="47"/>
    </row>
    <row r="25" spans="1:7" ht="21" customHeight="1" x14ac:dyDescent="0.25">
      <c r="A25" s="66" t="s">
        <v>30</v>
      </c>
      <c r="B25" s="67">
        <v>3</v>
      </c>
      <c r="C25" s="67">
        <v>5</v>
      </c>
      <c r="D25" s="67">
        <v>0</v>
      </c>
      <c r="E25" s="67">
        <f t="shared" si="0"/>
        <v>8</v>
      </c>
      <c r="F25" s="47"/>
      <c r="G25" s="47"/>
    </row>
    <row r="26" spans="1:7" ht="21" customHeight="1" x14ac:dyDescent="0.25">
      <c r="A26" s="66" t="s">
        <v>31</v>
      </c>
      <c r="B26" s="67">
        <v>7</v>
      </c>
      <c r="C26" s="67">
        <v>2</v>
      </c>
      <c r="D26" s="67">
        <v>0</v>
      </c>
      <c r="E26" s="67">
        <f t="shared" si="0"/>
        <v>9</v>
      </c>
      <c r="F26" s="47"/>
      <c r="G26" s="47"/>
    </row>
    <row r="27" spans="1:7" ht="21" customHeight="1" x14ac:dyDescent="0.25">
      <c r="A27" s="66" t="s">
        <v>32</v>
      </c>
      <c r="B27" s="67">
        <v>9</v>
      </c>
      <c r="C27" s="67">
        <v>6</v>
      </c>
      <c r="D27" s="67">
        <v>2</v>
      </c>
      <c r="E27" s="67">
        <f t="shared" si="0"/>
        <v>17</v>
      </c>
      <c r="F27" s="47"/>
      <c r="G27" s="47"/>
    </row>
    <row r="28" spans="1:7" ht="21" customHeight="1" x14ac:dyDescent="0.25">
      <c r="A28" s="66" t="s">
        <v>33</v>
      </c>
      <c r="B28" s="67">
        <v>1</v>
      </c>
      <c r="C28" s="67">
        <v>4</v>
      </c>
      <c r="D28" s="67">
        <v>0</v>
      </c>
      <c r="E28" s="67">
        <f t="shared" si="0"/>
        <v>5</v>
      </c>
      <c r="F28" s="47"/>
      <c r="G28" s="47"/>
    </row>
    <row r="29" spans="1:7" ht="21" customHeight="1" x14ac:dyDescent="0.25">
      <c r="A29" s="66" t="s">
        <v>34</v>
      </c>
      <c r="B29" s="67">
        <v>13</v>
      </c>
      <c r="C29" s="67">
        <v>6</v>
      </c>
      <c r="D29" s="67">
        <v>1</v>
      </c>
      <c r="E29" s="67">
        <f t="shared" si="0"/>
        <v>20</v>
      </c>
      <c r="F29" s="47"/>
      <c r="G29" s="47"/>
    </row>
    <row r="30" spans="1:7" ht="21" customHeight="1" x14ac:dyDescent="0.25">
      <c r="A30" s="66" t="s">
        <v>35</v>
      </c>
      <c r="B30" s="67">
        <v>8</v>
      </c>
      <c r="C30" s="67">
        <v>5</v>
      </c>
      <c r="D30" s="67">
        <v>0</v>
      </c>
      <c r="E30" s="67">
        <f t="shared" si="0"/>
        <v>13</v>
      </c>
      <c r="F30" s="47"/>
      <c r="G30" s="47"/>
    </row>
    <row r="31" spans="1:7" ht="21" customHeight="1" x14ac:dyDescent="0.25">
      <c r="A31" s="66" t="s">
        <v>36</v>
      </c>
      <c r="B31" s="67">
        <v>0</v>
      </c>
      <c r="C31" s="67">
        <v>5</v>
      </c>
      <c r="D31" s="67">
        <v>1</v>
      </c>
      <c r="E31" s="67">
        <f t="shared" si="0"/>
        <v>6</v>
      </c>
      <c r="F31" s="47"/>
      <c r="G31" s="47"/>
    </row>
    <row r="32" spans="1:7" ht="21" customHeight="1" x14ac:dyDescent="0.25">
      <c r="A32" s="66" t="s">
        <v>37</v>
      </c>
      <c r="B32" s="67">
        <v>4</v>
      </c>
      <c r="C32" s="67">
        <v>4</v>
      </c>
      <c r="D32" s="67">
        <v>0</v>
      </c>
      <c r="E32" s="67">
        <f t="shared" si="0"/>
        <v>8</v>
      </c>
      <c r="F32" s="47"/>
      <c r="G32" s="47"/>
    </row>
    <row r="33" spans="1:7" ht="21" customHeight="1" x14ac:dyDescent="0.25">
      <c r="A33" s="66" t="s">
        <v>38</v>
      </c>
      <c r="B33" s="67">
        <v>6</v>
      </c>
      <c r="C33" s="67">
        <v>5</v>
      </c>
      <c r="D33" s="67">
        <v>2</v>
      </c>
      <c r="E33" s="67">
        <f t="shared" si="0"/>
        <v>13</v>
      </c>
      <c r="F33" s="47"/>
      <c r="G33" s="47"/>
    </row>
    <row r="34" spans="1:7" ht="21" customHeight="1" x14ac:dyDescent="0.25">
      <c r="A34" s="66" t="s">
        <v>39</v>
      </c>
      <c r="B34" s="67">
        <v>0</v>
      </c>
      <c r="C34" s="67">
        <v>3</v>
      </c>
      <c r="D34" s="67">
        <v>0</v>
      </c>
      <c r="E34" s="67">
        <f t="shared" si="0"/>
        <v>3</v>
      </c>
      <c r="F34" s="47"/>
      <c r="G34" s="47"/>
    </row>
    <row r="35" spans="1:7" ht="21" customHeight="1" x14ac:dyDescent="0.25">
      <c r="A35" s="66" t="s">
        <v>40</v>
      </c>
      <c r="B35" s="67">
        <v>12</v>
      </c>
      <c r="C35" s="67">
        <v>2</v>
      </c>
      <c r="D35" s="67">
        <v>1</v>
      </c>
      <c r="E35" s="67">
        <f t="shared" si="0"/>
        <v>15</v>
      </c>
      <c r="F35" s="47"/>
      <c r="G35" s="47"/>
    </row>
    <row r="36" spans="1:7" ht="21" customHeight="1" x14ac:dyDescent="0.25">
      <c r="A36" s="66" t="s">
        <v>41</v>
      </c>
      <c r="B36" s="67">
        <v>5</v>
      </c>
      <c r="C36" s="67">
        <v>1</v>
      </c>
      <c r="D36" s="67">
        <v>0</v>
      </c>
      <c r="E36" s="67">
        <f t="shared" si="0"/>
        <v>6</v>
      </c>
      <c r="F36" s="47"/>
      <c r="G36" s="47"/>
    </row>
    <row r="37" spans="1:7" ht="21" customHeight="1" x14ac:dyDescent="0.25">
      <c r="A37" s="66" t="s">
        <v>42</v>
      </c>
      <c r="B37" s="67">
        <v>2</v>
      </c>
      <c r="C37" s="67">
        <v>3</v>
      </c>
      <c r="D37" s="67">
        <v>0</v>
      </c>
      <c r="E37" s="67">
        <f t="shared" si="0"/>
        <v>5</v>
      </c>
      <c r="F37" s="47"/>
      <c r="G37" s="47"/>
    </row>
    <row r="38" spans="1:7" ht="21" customHeight="1" x14ac:dyDescent="0.25">
      <c r="A38" s="66" t="s">
        <v>43</v>
      </c>
      <c r="B38" s="67">
        <v>6</v>
      </c>
      <c r="C38" s="67">
        <v>1</v>
      </c>
      <c r="D38" s="67">
        <v>0</v>
      </c>
      <c r="E38" s="67">
        <f t="shared" si="0"/>
        <v>7</v>
      </c>
      <c r="F38" s="47"/>
      <c r="G38" s="47"/>
    </row>
    <row r="39" spans="1:7" ht="21" customHeight="1" x14ac:dyDescent="0.25">
      <c r="A39" s="66" t="s">
        <v>44</v>
      </c>
      <c r="B39" s="67">
        <v>8</v>
      </c>
      <c r="C39" s="67">
        <v>4</v>
      </c>
      <c r="D39" s="67">
        <v>0</v>
      </c>
      <c r="E39" s="67">
        <f t="shared" si="0"/>
        <v>12</v>
      </c>
      <c r="F39" s="47"/>
      <c r="G39" s="47"/>
    </row>
    <row r="40" spans="1:7" ht="21" customHeight="1" x14ac:dyDescent="0.25">
      <c r="A40" s="66" t="s">
        <v>45</v>
      </c>
      <c r="B40" s="67">
        <v>2</v>
      </c>
      <c r="C40" s="67">
        <v>4</v>
      </c>
      <c r="D40" s="67">
        <v>1</v>
      </c>
      <c r="E40" s="67">
        <f t="shared" si="0"/>
        <v>7</v>
      </c>
      <c r="F40" s="47"/>
      <c r="G40" s="47"/>
    </row>
    <row r="41" spans="1:7" ht="21" customHeight="1" x14ac:dyDescent="0.25">
      <c r="A41" s="66" t="s">
        <v>46</v>
      </c>
      <c r="B41" s="67">
        <v>11</v>
      </c>
      <c r="C41" s="67">
        <v>3</v>
      </c>
      <c r="D41" s="67">
        <v>1</v>
      </c>
      <c r="E41" s="67">
        <f t="shared" si="0"/>
        <v>15</v>
      </c>
      <c r="F41" s="47"/>
      <c r="G41" s="47"/>
    </row>
    <row r="42" spans="1:7" ht="21" customHeight="1" x14ac:dyDescent="0.25">
      <c r="A42" s="66" t="s">
        <v>47</v>
      </c>
      <c r="B42" s="67">
        <v>6</v>
      </c>
      <c r="C42" s="67">
        <v>7</v>
      </c>
      <c r="D42" s="67">
        <v>1</v>
      </c>
      <c r="E42" s="67">
        <f t="shared" si="0"/>
        <v>14</v>
      </c>
      <c r="F42" s="47"/>
      <c r="G42" s="47"/>
    </row>
    <row r="43" spans="1:7" ht="21" customHeight="1" x14ac:dyDescent="0.25">
      <c r="A43" s="66" t="s">
        <v>48</v>
      </c>
      <c r="B43" s="67">
        <v>7</v>
      </c>
      <c r="C43" s="67">
        <v>4</v>
      </c>
      <c r="D43" s="67">
        <v>1</v>
      </c>
      <c r="E43" s="67">
        <f t="shared" si="0"/>
        <v>12</v>
      </c>
      <c r="F43" s="47"/>
      <c r="G43" s="47"/>
    </row>
    <row r="44" spans="1:7" ht="21" customHeight="1" x14ac:dyDescent="0.25">
      <c r="A44" s="66" t="s">
        <v>49</v>
      </c>
      <c r="B44" s="67">
        <v>7</v>
      </c>
      <c r="C44" s="67">
        <v>7</v>
      </c>
      <c r="D44" s="67">
        <v>0</v>
      </c>
      <c r="E44" s="67">
        <f t="shared" si="0"/>
        <v>14</v>
      </c>
      <c r="F44" s="47"/>
      <c r="G44" s="47"/>
    </row>
    <row r="45" spans="1:7" ht="21" customHeight="1" x14ac:dyDescent="0.25">
      <c r="A45" s="66" t="s">
        <v>50</v>
      </c>
      <c r="B45" s="67">
        <v>6</v>
      </c>
      <c r="C45" s="67">
        <v>3</v>
      </c>
      <c r="D45" s="67">
        <v>0</v>
      </c>
      <c r="E45" s="67">
        <f t="shared" si="0"/>
        <v>9</v>
      </c>
      <c r="F45" s="47"/>
      <c r="G45" s="47"/>
    </row>
    <row r="46" spans="1:7" ht="21" customHeight="1" x14ac:dyDescent="0.25">
      <c r="A46" s="66" t="s">
        <v>51</v>
      </c>
      <c r="B46" s="67">
        <v>6</v>
      </c>
      <c r="C46" s="67">
        <v>9</v>
      </c>
      <c r="D46" s="67">
        <v>0</v>
      </c>
      <c r="E46" s="67">
        <f t="shared" si="0"/>
        <v>15</v>
      </c>
      <c r="F46" s="47"/>
      <c r="G46" s="47"/>
    </row>
    <row r="47" spans="1:7" ht="21" customHeight="1" x14ac:dyDescent="0.25">
      <c r="A47" s="66" t="s">
        <v>52</v>
      </c>
      <c r="B47" s="67">
        <v>4</v>
      </c>
      <c r="C47" s="67">
        <v>7</v>
      </c>
      <c r="D47" s="67">
        <v>0</v>
      </c>
      <c r="E47" s="67">
        <f t="shared" si="0"/>
        <v>11</v>
      </c>
      <c r="F47" s="47"/>
      <c r="G47" s="47"/>
    </row>
    <row r="48" spans="1:7" ht="21" customHeight="1" x14ac:dyDescent="0.25">
      <c r="A48" s="66" t="s">
        <v>53</v>
      </c>
      <c r="B48" s="67">
        <v>11</v>
      </c>
      <c r="C48" s="67">
        <v>5</v>
      </c>
      <c r="D48" s="67">
        <v>0</v>
      </c>
      <c r="E48" s="67">
        <f t="shared" si="0"/>
        <v>16</v>
      </c>
      <c r="F48" s="47"/>
      <c r="G48" s="47"/>
    </row>
    <row r="49" spans="1:7" ht="21" customHeight="1" x14ac:dyDescent="0.25">
      <c r="A49" s="66" t="s">
        <v>54</v>
      </c>
      <c r="B49" s="67">
        <v>10</v>
      </c>
      <c r="C49" s="67">
        <v>6</v>
      </c>
      <c r="D49" s="67">
        <v>0</v>
      </c>
      <c r="E49" s="67">
        <f t="shared" si="0"/>
        <v>16</v>
      </c>
      <c r="F49" s="47"/>
      <c r="G49" s="47"/>
    </row>
    <row r="50" spans="1:7" ht="21" customHeight="1" x14ac:dyDescent="0.25">
      <c r="A50" s="66" t="s">
        <v>55</v>
      </c>
      <c r="B50" s="67">
        <v>3</v>
      </c>
      <c r="C50" s="67">
        <v>0</v>
      </c>
      <c r="D50" s="67">
        <v>0</v>
      </c>
      <c r="E50" s="67">
        <f t="shared" si="0"/>
        <v>3</v>
      </c>
      <c r="F50" s="47"/>
      <c r="G50" s="47"/>
    </row>
    <row r="51" spans="1:7" ht="21" customHeight="1" x14ac:dyDescent="0.25">
      <c r="A51" s="58" t="s">
        <v>56</v>
      </c>
      <c r="B51" s="67">
        <v>1</v>
      </c>
      <c r="C51" s="67">
        <v>5</v>
      </c>
      <c r="D51" s="67">
        <v>0</v>
      </c>
      <c r="E51" s="67">
        <f t="shared" si="0"/>
        <v>6</v>
      </c>
      <c r="F51" s="47"/>
      <c r="G51" s="47"/>
    </row>
    <row r="52" spans="1:7" ht="21" customHeight="1" x14ac:dyDescent="0.25">
      <c r="A52" s="58" t="s">
        <v>57</v>
      </c>
      <c r="B52" s="67">
        <v>17</v>
      </c>
      <c r="C52" s="67">
        <v>6</v>
      </c>
      <c r="D52" s="67">
        <v>0</v>
      </c>
      <c r="E52" s="67">
        <f t="shared" si="0"/>
        <v>23</v>
      </c>
      <c r="F52" s="47"/>
      <c r="G52" s="47"/>
    </row>
    <row r="53" spans="1:7" ht="21" customHeight="1" x14ac:dyDescent="0.25">
      <c r="A53" s="58" t="s">
        <v>58</v>
      </c>
      <c r="B53" s="67">
        <v>9</v>
      </c>
      <c r="C53" s="67">
        <v>3</v>
      </c>
      <c r="D53" s="67">
        <v>1</v>
      </c>
      <c r="E53" s="67">
        <f t="shared" si="0"/>
        <v>13</v>
      </c>
      <c r="F53" s="47"/>
      <c r="G53" s="47"/>
    </row>
    <row r="54" spans="1:7" ht="21" customHeight="1" x14ac:dyDescent="0.25">
      <c r="A54" s="58" t="s">
        <v>59</v>
      </c>
      <c r="B54" s="67">
        <v>6</v>
      </c>
      <c r="C54" s="67">
        <v>5</v>
      </c>
      <c r="D54" s="67">
        <v>0</v>
      </c>
      <c r="E54" s="67">
        <f t="shared" si="0"/>
        <v>11</v>
      </c>
      <c r="F54" s="47"/>
      <c r="G54" s="47"/>
    </row>
    <row r="55" spans="1:7" ht="21" customHeight="1" x14ac:dyDescent="0.25">
      <c r="A55" s="58" t="s">
        <v>60</v>
      </c>
      <c r="B55" s="67">
        <v>14</v>
      </c>
      <c r="C55" s="67">
        <v>5</v>
      </c>
      <c r="D55" s="67">
        <v>2</v>
      </c>
      <c r="E55" s="67">
        <f t="shared" si="0"/>
        <v>21</v>
      </c>
      <c r="F55" s="47"/>
      <c r="G55" s="47"/>
    </row>
    <row r="56" spans="1:7" ht="21" customHeight="1" x14ac:dyDescent="0.25">
      <c r="A56" s="66" t="s">
        <v>61</v>
      </c>
      <c r="B56" s="67">
        <v>4</v>
      </c>
      <c r="C56" s="67">
        <v>5</v>
      </c>
      <c r="D56" s="67">
        <v>0</v>
      </c>
      <c r="E56" s="67">
        <f t="shared" si="0"/>
        <v>9</v>
      </c>
      <c r="F56" s="47"/>
      <c r="G56" s="47"/>
    </row>
    <row r="57" spans="1:7" ht="21" customHeight="1" x14ac:dyDescent="0.25">
      <c r="A57" s="66" t="s">
        <v>62</v>
      </c>
      <c r="B57" s="67">
        <v>4</v>
      </c>
      <c r="C57" s="67">
        <v>13</v>
      </c>
      <c r="D57" s="67">
        <v>0</v>
      </c>
      <c r="E57" s="67">
        <f t="shared" si="0"/>
        <v>17</v>
      </c>
      <c r="F57" s="47"/>
      <c r="G57" s="47"/>
    </row>
    <row r="58" spans="1:7" ht="21" customHeight="1" x14ac:dyDescent="0.25">
      <c r="A58" s="66" t="s">
        <v>63</v>
      </c>
      <c r="B58" s="67">
        <v>7</v>
      </c>
      <c r="C58" s="67">
        <v>4</v>
      </c>
      <c r="D58" s="67">
        <v>0</v>
      </c>
      <c r="E58" s="67">
        <f t="shared" si="0"/>
        <v>11</v>
      </c>
      <c r="F58" s="47"/>
      <c r="G58" s="47"/>
    </row>
    <row r="59" spans="1:7" ht="21" customHeight="1" x14ac:dyDescent="0.25">
      <c r="A59" s="66" t="s">
        <v>64</v>
      </c>
      <c r="B59" s="67">
        <v>8</v>
      </c>
      <c r="C59" s="67">
        <v>9</v>
      </c>
      <c r="D59" s="67">
        <v>1</v>
      </c>
      <c r="E59" s="67">
        <f t="shared" si="0"/>
        <v>18</v>
      </c>
      <c r="F59" s="47"/>
      <c r="G59" s="47"/>
    </row>
    <row r="60" spans="1:7" ht="21" customHeight="1" x14ac:dyDescent="0.25">
      <c r="A60" s="66" t="s">
        <v>65</v>
      </c>
      <c r="B60" s="67">
        <v>11</v>
      </c>
      <c r="C60" s="67">
        <v>6</v>
      </c>
      <c r="D60" s="67">
        <v>0</v>
      </c>
      <c r="E60" s="67">
        <f t="shared" si="0"/>
        <v>17</v>
      </c>
      <c r="F60" s="47"/>
      <c r="G60" s="47"/>
    </row>
    <row r="61" spans="1:7" ht="21" customHeight="1" x14ac:dyDescent="0.25">
      <c r="A61" s="66" t="s">
        <v>66</v>
      </c>
      <c r="B61" s="67">
        <v>8</v>
      </c>
      <c r="C61" s="67">
        <v>3</v>
      </c>
      <c r="D61" s="67">
        <v>0</v>
      </c>
      <c r="E61" s="67">
        <f t="shared" si="0"/>
        <v>11</v>
      </c>
      <c r="F61" s="47"/>
      <c r="G61" s="47"/>
    </row>
    <row r="62" spans="1:7" ht="21" customHeight="1" x14ac:dyDescent="0.25">
      <c r="A62" s="66" t="s">
        <v>67</v>
      </c>
      <c r="B62" s="67">
        <v>5</v>
      </c>
      <c r="C62" s="67">
        <v>5</v>
      </c>
      <c r="D62" s="67">
        <v>0</v>
      </c>
      <c r="E62" s="67">
        <f t="shared" si="0"/>
        <v>10</v>
      </c>
      <c r="F62" s="47"/>
      <c r="G62" s="47"/>
    </row>
    <row r="63" spans="1:7" ht="21" customHeight="1" x14ac:dyDescent="0.25">
      <c r="A63" s="66" t="s">
        <v>68</v>
      </c>
      <c r="B63" s="67">
        <v>1</v>
      </c>
      <c r="C63" s="67">
        <v>1</v>
      </c>
      <c r="D63" s="67">
        <v>1</v>
      </c>
      <c r="E63" s="67">
        <f t="shared" si="0"/>
        <v>3</v>
      </c>
      <c r="F63" s="47"/>
      <c r="G63" s="47"/>
    </row>
    <row r="64" spans="1:7" ht="21" customHeight="1" x14ac:dyDescent="0.25">
      <c r="A64" s="66" t="s">
        <v>69</v>
      </c>
      <c r="B64" s="67">
        <v>5</v>
      </c>
      <c r="C64" s="67">
        <v>3</v>
      </c>
      <c r="D64" s="67">
        <v>1</v>
      </c>
      <c r="E64" s="67">
        <f t="shared" si="0"/>
        <v>9</v>
      </c>
      <c r="F64" s="47"/>
      <c r="G64" s="47"/>
    </row>
    <row r="65" spans="1:7" ht="21" customHeight="1" x14ac:dyDescent="0.25">
      <c r="A65" s="66" t="s">
        <v>70</v>
      </c>
      <c r="B65" s="67">
        <v>6</v>
      </c>
      <c r="C65" s="67">
        <v>2</v>
      </c>
      <c r="D65" s="67">
        <v>0</v>
      </c>
      <c r="E65" s="67">
        <f t="shared" si="0"/>
        <v>8</v>
      </c>
      <c r="F65" s="47"/>
      <c r="G65" s="47"/>
    </row>
    <row r="66" spans="1:7" ht="21" customHeight="1" x14ac:dyDescent="0.25">
      <c r="A66" s="66" t="s">
        <v>71</v>
      </c>
      <c r="B66" s="67">
        <v>12</v>
      </c>
      <c r="C66" s="67">
        <v>5</v>
      </c>
      <c r="D66" s="67">
        <v>0</v>
      </c>
      <c r="E66" s="67">
        <f t="shared" si="0"/>
        <v>17</v>
      </c>
      <c r="F66" s="47"/>
      <c r="G66" s="47"/>
    </row>
    <row r="67" spans="1:7" ht="21" customHeight="1" x14ac:dyDescent="0.25">
      <c r="A67" s="66" t="s">
        <v>72</v>
      </c>
      <c r="B67" s="67">
        <v>3</v>
      </c>
      <c r="C67" s="67">
        <v>5</v>
      </c>
      <c r="D67" s="67">
        <v>0</v>
      </c>
      <c r="E67" s="67">
        <f t="shared" si="0"/>
        <v>8</v>
      </c>
      <c r="F67" s="47"/>
      <c r="G67" s="47"/>
    </row>
    <row r="68" spans="1:7" ht="21" customHeight="1" x14ac:dyDescent="0.25">
      <c r="A68" s="66" t="s">
        <v>73</v>
      </c>
      <c r="B68" s="67">
        <v>17</v>
      </c>
      <c r="C68" s="67">
        <v>7</v>
      </c>
      <c r="D68" s="67">
        <v>2</v>
      </c>
      <c r="E68" s="67">
        <f t="shared" si="0"/>
        <v>26</v>
      </c>
      <c r="F68" s="47"/>
      <c r="G68" s="47"/>
    </row>
    <row r="69" spans="1:7" ht="21" customHeight="1" x14ac:dyDescent="0.25">
      <c r="A69" s="66" t="s">
        <v>74</v>
      </c>
      <c r="B69" s="67">
        <v>5</v>
      </c>
      <c r="C69" s="67">
        <v>4</v>
      </c>
      <c r="D69" s="67">
        <v>2</v>
      </c>
      <c r="E69" s="67">
        <f t="shared" si="0"/>
        <v>11</v>
      </c>
      <c r="F69" s="47"/>
      <c r="G69" s="68"/>
    </row>
    <row r="70" spans="1:7" ht="21" customHeight="1" x14ac:dyDescent="0.25">
      <c r="A70" s="66" t="s">
        <v>75</v>
      </c>
      <c r="B70" s="67">
        <v>3</v>
      </c>
      <c r="C70" s="67">
        <v>6</v>
      </c>
      <c r="D70" s="67">
        <v>2</v>
      </c>
      <c r="E70" s="67">
        <f t="shared" si="0"/>
        <v>11</v>
      </c>
      <c r="F70" s="47"/>
      <c r="G70" s="47"/>
    </row>
    <row r="71" spans="1:7" ht="21" customHeight="1" x14ac:dyDescent="0.25">
      <c r="A71" s="66" t="s">
        <v>76</v>
      </c>
      <c r="B71" s="67">
        <v>3</v>
      </c>
      <c r="C71" s="67">
        <v>3</v>
      </c>
      <c r="D71" s="67">
        <v>0</v>
      </c>
      <c r="E71" s="67">
        <f t="shared" ref="E71:E75" si="1">SUM(B71:D71)</f>
        <v>6</v>
      </c>
      <c r="F71" s="47"/>
      <c r="G71" s="47"/>
    </row>
    <row r="72" spans="1:7" ht="21" customHeight="1" x14ac:dyDescent="0.25">
      <c r="A72" s="66" t="s">
        <v>77</v>
      </c>
      <c r="B72" s="67">
        <v>2</v>
      </c>
      <c r="C72" s="67">
        <v>3</v>
      </c>
      <c r="D72" s="67">
        <v>0</v>
      </c>
      <c r="E72" s="67">
        <f t="shared" si="1"/>
        <v>5</v>
      </c>
      <c r="F72" s="47"/>
      <c r="G72" s="47"/>
    </row>
    <row r="73" spans="1:7" ht="21" customHeight="1" x14ac:dyDescent="0.25">
      <c r="A73" s="66" t="s">
        <v>78</v>
      </c>
      <c r="B73" s="67">
        <v>8</v>
      </c>
      <c r="C73" s="67">
        <v>2</v>
      </c>
      <c r="D73" s="67">
        <v>0</v>
      </c>
      <c r="E73" s="67">
        <f t="shared" si="1"/>
        <v>10</v>
      </c>
      <c r="F73" s="47"/>
      <c r="G73" s="47"/>
    </row>
    <row r="74" spans="1:7" ht="21" customHeight="1" x14ac:dyDescent="0.25">
      <c r="A74" s="66" t="s">
        <v>79</v>
      </c>
      <c r="B74" s="67">
        <v>10</v>
      </c>
      <c r="C74" s="67">
        <v>1</v>
      </c>
      <c r="D74" s="67">
        <v>0</v>
      </c>
      <c r="E74" s="67">
        <f t="shared" si="1"/>
        <v>11</v>
      </c>
      <c r="F74" s="47"/>
      <c r="G74" s="47"/>
    </row>
    <row r="75" spans="1:7" ht="21" customHeight="1" x14ac:dyDescent="0.25">
      <c r="A75" s="66" t="s">
        <v>80</v>
      </c>
      <c r="B75" s="67">
        <v>7</v>
      </c>
      <c r="C75" s="67">
        <v>5</v>
      </c>
      <c r="D75" s="67">
        <v>0</v>
      </c>
      <c r="E75" s="67">
        <f t="shared" si="1"/>
        <v>12</v>
      </c>
      <c r="F75" s="47"/>
      <c r="G75" s="47"/>
    </row>
    <row r="76" spans="1:7" s="46" customFormat="1" ht="13" x14ac:dyDescent="0.3">
      <c r="A76" s="49" t="s">
        <v>106</v>
      </c>
      <c r="B76" s="69">
        <f>SUM(B7:B75)</f>
        <v>452</v>
      </c>
      <c r="C76" s="69">
        <f t="shared" ref="C76:E76" si="2">SUM(C7:C75)</f>
        <v>331</v>
      </c>
      <c r="D76" s="69">
        <f t="shared" si="2"/>
        <v>31</v>
      </c>
      <c r="E76" s="69">
        <f t="shared" si="2"/>
        <v>814</v>
      </c>
    </row>
  </sheetData>
  <mergeCells count="2">
    <mergeCell ref="A5:A6"/>
    <mergeCell ref="B5:E5"/>
  </mergeCells>
  <pageMargins left="0.70866141732283472" right="0.70866141732283472" top="0.74803149606299213" bottom="0.74803149606299213" header="0.31496062992125984" footer="0.31496062992125984"/>
  <pageSetup paperSize="9" scale="46" orientation="portrait" horizontalDpi="300" verticalDpi="300" r:id="rId1"/>
  <headerFooter>
    <oddHeader>&amp;R&amp;F</oddHeader>
    <oddFooter>&amp;R&amp;"Arial,Regular"&amp;9&amp;F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5"/>
  <sheetViews>
    <sheetView topLeftCell="A67" workbookViewId="0">
      <selection activeCell="G82" sqref="G82"/>
    </sheetView>
  </sheetViews>
  <sheetFormatPr defaultColWidth="9.1796875" defaultRowHeight="14" x14ac:dyDescent="0.3"/>
  <cols>
    <col min="1" max="1" width="29.81640625" style="22" customWidth="1"/>
    <col min="2" max="3" width="13.453125" style="22" bestFit="1" customWidth="1"/>
    <col min="4" max="4" width="10.81640625" style="22" customWidth="1"/>
    <col min="5" max="5" width="10.7265625" style="22" bestFit="1" customWidth="1"/>
    <col min="6" max="6" width="7.81640625" style="22" customWidth="1"/>
    <col min="7" max="16384" width="9.1796875" style="22"/>
  </cols>
  <sheetData>
    <row r="1" spans="1:6" ht="26.15" customHeight="1" x14ac:dyDescent="0.35">
      <c r="A1" s="201" t="s">
        <v>248</v>
      </c>
      <c r="B1" s="201"/>
      <c r="C1" s="201"/>
      <c r="D1" s="201"/>
      <c r="E1" s="201"/>
      <c r="F1" s="201"/>
    </row>
    <row r="2" spans="1:6" ht="26.15" customHeight="1" x14ac:dyDescent="0.35">
      <c r="A2" s="201" t="s">
        <v>247</v>
      </c>
      <c r="B2" s="201"/>
      <c r="C2" s="201"/>
      <c r="D2" s="201"/>
      <c r="E2" s="201"/>
      <c r="F2" s="201"/>
    </row>
    <row r="3" spans="1:6" ht="15.5" x14ac:dyDescent="0.35">
      <c r="A3" s="8" t="s">
        <v>107</v>
      </c>
      <c r="B3" s="143"/>
      <c r="C3" s="143"/>
      <c r="D3" s="143"/>
      <c r="E3" s="143"/>
      <c r="F3" s="144"/>
    </row>
    <row r="4" spans="1:6" x14ac:dyDescent="0.3">
      <c r="B4" s="202" t="s">
        <v>101</v>
      </c>
      <c r="C4" s="203"/>
      <c r="D4" s="203"/>
      <c r="E4" s="203"/>
      <c r="F4" s="204"/>
    </row>
    <row r="5" spans="1:6" ht="42" x14ac:dyDescent="0.3">
      <c r="A5" s="145" t="s">
        <v>108</v>
      </c>
      <c r="B5" s="146" t="s">
        <v>102</v>
      </c>
      <c r="C5" s="146" t="s">
        <v>109</v>
      </c>
      <c r="D5" s="147" t="s">
        <v>110</v>
      </c>
      <c r="E5" s="146" t="s">
        <v>111</v>
      </c>
      <c r="F5" s="146" t="s">
        <v>105</v>
      </c>
    </row>
    <row r="6" spans="1:6" x14ac:dyDescent="0.3">
      <c r="A6" s="15" t="s">
        <v>12</v>
      </c>
      <c r="B6" s="163">
        <v>4</v>
      </c>
      <c r="C6" s="163">
        <v>4</v>
      </c>
      <c r="D6" s="163">
        <v>2</v>
      </c>
      <c r="E6" s="163"/>
      <c r="F6" s="163">
        <v>10</v>
      </c>
    </row>
    <row r="7" spans="1:6" x14ac:dyDescent="0.3">
      <c r="A7" s="15" t="s">
        <v>13</v>
      </c>
      <c r="B7" s="163">
        <v>2</v>
      </c>
      <c r="C7" s="163">
        <v>3</v>
      </c>
      <c r="D7" s="163"/>
      <c r="E7" s="163"/>
      <c r="F7" s="163">
        <v>5</v>
      </c>
    </row>
    <row r="8" spans="1:6" x14ac:dyDescent="0.3">
      <c r="A8" s="15" t="s">
        <v>14</v>
      </c>
      <c r="B8" s="163"/>
      <c r="C8" s="163">
        <v>5</v>
      </c>
      <c r="D8" s="163"/>
      <c r="E8" s="163"/>
      <c r="F8" s="163">
        <v>5</v>
      </c>
    </row>
    <row r="9" spans="1:6" x14ac:dyDescent="0.3">
      <c r="A9" s="15" t="s">
        <v>15</v>
      </c>
      <c r="B9" s="163">
        <v>1</v>
      </c>
      <c r="C9" s="163">
        <v>3</v>
      </c>
      <c r="D9" s="163">
        <v>1</v>
      </c>
      <c r="E9" s="163"/>
      <c r="F9" s="163">
        <v>5</v>
      </c>
    </row>
    <row r="10" spans="1:6" x14ac:dyDescent="0.3">
      <c r="A10" s="15" t="s">
        <v>16</v>
      </c>
      <c r="B10" s="163">
        <v>1</v>
      </c>
      <c r="C10" s="163">
        <v>4</v>
      </c>
      <c r="D10" s="163"/>
      <c r="E10" s="163"/>
      <c r="F10" s="163">
        <v>5</v>
      </c>
    </row>
    <row r="11" spans="1:6" x14ac:dyDescent="0.3">
      <c r="A11" s="15" t="s">
        <v>17</v>
      </c>
      <c r="B11" s="163">
        <v>4</v>
      </c>
      <c r="C11" s="163">
        <v>4</v>
      </c>
      <c r="D11" s="163"/>
      <c r="E11" s="163">
        <v>1</v>
      </c>
      <c r="F11" s="163">
        <v>9</v>
      </c>
    </row>
    <row r="12" spans="1:6" x14ac:dyDescent="0.3">
      <c r="A12" s="15" t="s">
        <v>18</v>
      </c>
      <c r="B12" s="163">
        <v>4</v>
      </c>
      <c r="C12" s="163">
        <v>4</v>
      </c>
      <c r="D12" s="163"/>
      <c r="E12" s="163"/>
      <c r="F12" s="163">
        <v>8</v>
      </c>
    </row>
    <row r="13" spans="1:6" x14ac:dyDescent="0.3">
      <c r="A13" s="15" t="s">
        <v>19</v>
      </c>
      <c r="B13" s="163">
        <v>3</v>
      </c>
      <c r="C13" s="163">
        <v>3</v>
      </c>
      <c r="D13" s="163"/>
      <c r="E13" s="163"/>
      <c r="F13" s="163">
        <v>6</v>
      </c>
    </row>
    <row r="14" spans="1:6" x14ac:dyDescent="0.3">
      <c r="A14" s="15" t="s">
        <v>20</v>
      </c>
      <c r="B14" s="163">
        <v>2</v>
      </c>
      <c r="C14" s="163">
        <v>6</v>
      </c>
      <c r="D14" s="163"/>
      <c r="E14" s="163"/>
      <c r="F14" s="163">
        <v>8</v>
      </c>
    </row>
    <row r="15" spans="1:6" x14ac:dyDescent="0.3">
      <c r="A15" s="15" t="s">
        <v>21</v>
      </c>
      <c r="B15" s="163"/>
      <c r="C15" s="163">
        <v>10</v>
      </c>
      <c r="D15" s="163"/>
      <c r="E15" s="163"/>
      <c r="F15" s="163">
        <v>10</v>
      </c>
    </row>
    <row r="16" spans="1:6" x14ac:dyDescent="0.3">
      <c r="A16" s="15" t="s">
        <v>22</v>
      </c>
      <c r="B16" s="163">
        <v>1</v>
      </c>
      <c r="C16" s="163">
        <v>4</v>
      </c>
      <c r="D16" s="163">
        <v>1</v>
      </c>
      <c r="E16" s="163"/>
      <c r="F16" s="163">
        <v>6</v>
      </c>
    </row>
    <row r="17" spans="1:6" x14ac:dyDescent="0.3">
      <c r="A17" s="15" t="s">
        <v>23</v>
      </c>
      <c r="B17" s="163">
        <v>5</v>
      </c>
      <c r="C17" s="163">
        <v>4</v>
      </c>
      <c r="D17" s="163">
        <v>2</v>
      </c>
      <c r="E17" s="163"/>
      <c r="F17" s="163">
        <v>11</v>
      </c>
    </row>
    <row r="18" spans="1:6" x14ac:dyDescent="0.3">
      <c r="A18" s="15" t="s">
        <v>24</v>
      </c>
      <c r="B18" s="163">
        <v>4</v>
      </c>
      <c r="C18" s="163">
        <v>8</v>
      </c>
      <c r="D18" s="163"/>
      <c r="E18" s="163"/>
      <c r="F18" s="163">
        <v>12</v>
      </c>
    </row>
    <row r="19" spans="1:6" x14ac:dyDescent="0.3">
      <c r="A19" s="15" t="s">
        <v>25</v>
      </c>
      <c r="B19" s="163">
        <v>1</v>
      </c>
      <c r="C19" s="163">
        <v>9</v>
      </c>
      <c r="D19" s="163"/>
      <c r="E19" s="163"/>
      <c r="F19" s="163">
        <v>10</v>
      </c>
    </row>
    <row r="20" spans="1:6" x14ac:dyDescent="0.3">
      <c r="A20" s="15" t="s">
        <v>26</v>
      </c>
      <c r="B20" s="163">
        <v>1</v>
      </c>
      <c r="C20" s="163">
        <v>1</v>
      </c>
      <c r="D20" s="163"/>
      <c r="E20" s="163"/>
      <c r="F20" s="163">
        <v>2</v>
      </c>
    </row>
    <row r="21" spans="1:6" x14ac:dyDescent="0.3">
      <c r="A21" s="15" t="s">
        <v>27</v>
      </c>
      <c r="B21" s="163">
        <v>1</v>
      </c>
      <c r="C21" s="163">
        <v>2</v>
      </c>
      <c r="D21" s="163"/>
      <c r="E21" s="163"/>
      <c r="F21" s="163">
        <v>3</v>
      </c>
    </row>
    <row r="22" spans="1:6" x14ac:dyDescent="0.3">
      <c r="A22" s="15" t="s">
        <v>28</v>
      </c>
      <c r="B22" s="163"/>
      <c r="C22" s="163">
        <v>15</v>
      </c>
      <c r="D22" s="163">
        <v>1</v>
      </c>
      <c r="E22" s="163">
        <v>2</v>
      </c>
      <c r="F22" s="163">
        <v>18</v>
      </c>
    </row>
    <row r="23" spans="1:6" x14ac:dyDescent="0.3">
      <c r="A23" s="15" t="s">
        <v>29</v>
      </c>
      <c r="B23" s="163">
        <v>4</v>
      </c>
      <c r="C23" s="163">
        <v>9</v>
      </c>
      <c r="D23" s="163"/>
      <c r="E23" s="163"/>
      <c r="F23" s="163">
        <v>13</v>
      </c>
    </row>
    <row r="24" spans="1:6" x14ac:dyDescent="0.3">
      <c r="A24" s="15" t="s">
        <v>30</v>
      </c>
      <c r="B24" s="163">
        <v>1</v>
      </c>
      <c r="C24" s="163">
        <v>6</v>
      </c>
      <c r="D24" s="163"/>
      <c r="E24" s="163"/>
      <c r="F24" s="163">
        <v>7</v>
      </c>
    </row>
    <row r="25" spans="1:6" x14ac:dyDescent="0.3">
      <c r="A25" s="15" t="s">
        <v>31</v>
      </c>
      <c r="B25" s="163">
        <v>1</v>
      </c>
      <c r="C25" s="163">
        <v>2</v>
      </c>
      <c r="D25" s="163"/>
      <c r="E25" s="163"/>
      <c r="F25" s="163">
        <v>3</v>
      </c>
    </row>
    <row r="26" spans="1:6" x14ac:dyDescent="0.3">
      <c r="A26" s="15" t="s">
        <v>32</v>
      </c>
      <c r="B26" s="163">
        <v>4</v>
      </c>
      <c r="C26" s="163">
        <v>6</v>
      </c>
      <c r="D26" s="163">
        <v>2</v>
      </c>
      <c r="E26" s="163"/>
      <c r="F26" s="163">
        <v>12</v>
      </c>
    </row>
    <row r="27" spans="1:6" x14ac:dyDescent="0.3">
      <c r="A27" s="15" t="s">
        <v>33</v>
      </c>
      <c r="B27" s="163"/>
      <c r="C27" s="163">
        <v>4</v>
      </c>
      <c r="D27" s="163"/>
      <c r="E27" s="163"/>
      <c r="F27" s="163">
        <v>4</v>
      </c>
    </row>
    <row r="28" spans="1:6" x14ac:dyDescent="0.3">
      <c r="A28" s="15" t="s">
        <v>34</v>
      </c>
      <c r="B28" s="163">
        <v>3</v>
      </c>
      <c r="C28" s="163">
        <v>6</v>
      </c>
      <c r="D28" s="163">
        <v>1</v>
      </c>
      <c r="E28" s="163"/>
      <c r="F28" s="163">
        <v>10</v>
      </c>
    </row>
    <row r="29" spans="1:6" x14ac:dyDescent="0.3">
      <c r="A29" s="15" t="s">
        <v>35</v>
      </c>
      <c r="B29" s="163">
        <v>5</v>
      </c>
      <c r="C29" s="163">
        <v>4</v>
      </c>
      <c r="D29" s="163"/>
      <c r="E29" s="163"/>
      <c r="F29" s="163">
        <v>9</v>
      </c>
    </row>
    <row r="30" spans="1:6" x14ac:dyDescent="0.3">
      <c r="A30" s="15" t="s">
        <v>36</v>
      </c>
      <c r="B30" s="163"/>
      <c r="C30" s="163">
        <v>5</v>
      </c>
      <c r="D30" s="163"/>
      <c r="E30" s="163"/>
      <c r="F30" s="163">
        <v>5</v>
      </c>
    </row>
    <row r="31" spans="1:6" x14ac:dyDescent="0.3">
      <c r="A31" s="15" t="s">
        <v>37</v>
      </c>
      <c r="B31" s="163">
        <v>2</v>
      </c>
      <c r="C31" s="163">
        <v>4</v>
      </c>
      <c r="D31" s="163"/>
      <c r="E31" s="163"/>
      <c r="F31" s="163">
        <v>6</v>
      </c>
    </row>
    <row r="32" spans="1:6" x14ac:dyDescent="0.3">
      <c r="A32" s="15" t="s">
        <v>38</v>
      </c>
      <c r="B32" s="163">
        <v>2</v>
      </c>
      <c r="C32" s="163">
        <v>4</v>
      </c>
      <c r="D32" s="163">
        <v>2</v>
      </c>
      <c r="E32" s="163"/>
      <c r="F32" s="163">
        <v>8</v>
      </c>
    </row>
    <row r="33" spans="1:6" x14ac:dyDescent="0.3">
      <c r="A33" s="15" t="s">
        <v>39</v>
      </c>
      <c r="B33" s="163"/>
      <c r="C33" s="163">
        <v>3</v>
      </c>
      <c r="D33" s="163"/>
      <c r="E33" s="163"/>
      <c r="F33" s="163">
        <v>3</v>
      </c>
    </row>
    <row r="34" spans="1:6" x14ac:dyDescent="0.3">
      <c r="A34" s="15" t="s">
        <v>40</v>
      </c>
      <c r="B34" s="163">
        <v>1</v>
      </c>
      <c r="C34" s="163">
        <v>2</v>
      </c>
      <c r="D34" s="163">
        <v>1</v>
      </c>
      <c r="E34" s="163"/>
      <c r="F34" s="163">
        <v>4</v>
      </c>
    </row>
    <row r="35" spans="1:6" x14ac:dyDescent="0.3">
      <c r="A35" s="15" t="s">
        <v>41</v>
      </c>
      <c r="B35" s="163">
        <v>1</v>
      </c>
      <c r="C35" s="163">
        <v>1</v>
      </c>
      <c r="D35" s="163"/>
      <c r="E35" s="163"/>
      <c r="F35" s="163">
        <v>2</v>
      </c>
    </row>
    <row r="36" spans="1:6" x14ac:dyDescent="0.3">
      <c r="A36" s="15" t="s">
        <v>42</v>
      </c>
      <c r="B36" s="163">
        <v>1</v>
      </c>
      <c r="C36" s="163">
        <v>3</v>
      </c>
      <c r="D36" s="163"/>
      <c r="E36" s="163"/>
      <c r="F36" s="163">
        <v>4</v>
      </c>
    </row>
    <row r="37" spans="1:6" x14ac:dyDescent="0.3">
      <c r="A37" s="15" t="s">
        <v>43</v>
      </c>
      <c r="B37" s="163">
        <v>2</v>
      </c>
      <c r="C37" s="163">
        <v>1</v>
      </c>
      <c r="D37" s="163"/>
      <c r="E37" s="163"/>
      <c r="F37" s="163">
        <v>3</v>
      </c>
    </row>
    <row r="38" spans="1:6" x14ac:dyDescent="0.3">
      <c r="A38" s="15" t="s">
        <v>44</v>
      </c>
      <c r="B38" s="163">
        <v>5</v>
      </c>
      <c r="C38" s="163">
        <v>4</v>
      </c>
      <c r="D38" s="163"/>
      <c r="E38" s="163"/>
      <c r="F38" s="163">
        <v>9</v>
      </c>
    </row>
    <row r="39" spans="1:6" x14ac:dyDescent="0.3">
      <c r="A39" s="15" t="s">
        <v>45</v>
      </c>
      <c r="B39" s="163"/>
      <c r="C39" s="163">
        <v>3</v>
      </c>
      <c r="D39" s="163">
        <v>1</v>
      </c>
      <c r="E39" s="163"/>
      <c r="F39" s="163">
        <v>4</v>
      </c>
    </row>
    <row r="40" spans="1:6" x14ac:dyDescent="0.3">
      <c r="A40" s="15" t="s">
        <v>46</v>
      </c>
      <c r="B40" s="163">
        <v>4</v>
      </c>
      <c r="C40" s="163">
        <v>3</v>
      </c>
      <c r="D40" s="163">
        <v>1</v>
      </c>
      <c r="E40" s="163"/>
      <c r="F40" s="163">
        <v>8</v>
      </c>
    </row>
    <row r="41" spans="1:6" x14ac:dyDescent="0.3">
      <c r="A41" s="15" t="s">
        <v>47</v>
      </c>
      <c r="B41" s="163">
        <v>1</v>
      </c>
      <c r="C41" s="163">
        <v>7</v>
      </c>
      <c r="D41" s="163">
        <v>1</v>
      </c>
      <c r="E41" s="163"/>
      <c r="F41" s="163">
        <v>9</v>
      </c>
    </row>
    <row r="42" spans="1:6" x14ac:dyDescent="0.3">
      <c r="A42" s="15" t="s">
        <v>48</v>
      </c>
      <c r="B42" s="163">
        <v>1</v>
      </c>
      <c r="C42" s="163">
        <v>4</v>
      </c>
      <c r="D42" s="163">
        <v>1</v>
      </c>
      <c r="E42" s="163"/>
      <c r="F42" s="163">
        <v>6</v>
      </c>
    </row>
    <row r="43" spans="1:6" x14ac:dyDescent="0.3">
      <c r="A43" s="15" t="s">
        <v>49</v>
      </c>
      <c r="B43" s="163">
        <v>3</v>
      </c>
      <c r="C43" s="163">
        <v>7</v>
      </c>
      <c r="D43" s="163"/>
      <c r="E43" s="163">
        <v>1</v>
      </c>
      <c r="F43" s="163">
        <v>11</v>
      </c>
    </row>
    <row r="44" spans="1:6" x14ac:dyDescent="0.3">
      <c r="A44" s="15" t="s">
        <v>50</v>
      </c>
      <c r="B44" s="163"/>
      <c r="C44" s="163">
        <v>4</v>
      </c>
      <c r="D44" s="163"/>
      <c r="E44" s="163"/>
      <c r="F44" s="163">
        <v>4</v>
      </c>
    </row>
    <row r="45" spans="1:6" x14ac:dyDescent="0.3">
      <c r="A45" s="15" t="s">
        <v>51</v>
      </c>
      <c r="B45" s="163">
        <v>1</v>
      </c>
      <c r="C45" s="163">
        <v>10</v>
      </c>
      <c r="D45" s="163"/>
      <c r="E45" s="163"/>
      <c r="F45" s="163">
        <v>11</v>
      </c>
    </row>
    <row r="46" spans="1:6" x14ac:dyDescent="0.3">
      <c r="A46" s="15" t="s">
        <v>52</v>
      </c>
      <c r="B46" s="163"/>
      <c r="C46" s="163">
        <v>7</v>
      </c>
      <c r="D46" s="163"/>
      <c r="E46" s="163"/>
      <c r="F46" s="163">
        <v>7</v>
      </c>
    </row>
    <row r="47" spans="1:6" x14ac:dyDescent="0.3">
      <c r="A47" s="15" t="s">
        <v>53</v>
      </c>
      <c r="B47" s="163">
        <v>4</v>
      </c>
      <c r="C47" s="163">
        <v>5</v>
      </c>
      <c r="D47" s="163"/>
      <c r="E47" s="163"/>
      <c r="F47" s="163">
        <v>9</v>
      </c>
    </row>
    <row r="48" spans="1:6" x14ac:dyDescent="0.3">
      <c r="A48" s="15" t="s">
        <v>54</v>
      </c>
      <c r="B48" s="163">
        <v>3</v>
      </c>
      <c r="C48" s="163">
        <v>6</v>
      </c>
      <c r="D48" s="163"/>
      <c r="E48" s="163"/>
      <c r="F48" s="163">
        <v>9</v>
      </c>
    </row>
    <row r="49" spans="1:6" x14ac:dyDescent="0.3">
      <c r="A49" s="15" t="s">
        <v>55</v>
      </c>
      <c r="B49" s="163"/>
      <c r="C49" s="163"/>
      <c r="D49" s="163"/>
      <c r="E49" s="163">
        <v>1</v>
      </c>
      <c r="F49" s="163">
        <v>1</v>
      </c>
    </row>
    <row r="50" spans="1:6" x14ac:dyDescent="0.3">
      <c r="A50" s="15" t="s">
        <v>56</v>
      </c>
      <c r="B50" s="163"/>
      <c r="C50" s="163">
        <v>5</v>
      </c>
      <c r="D50" s="163"/>
      <c r="E50" s="163"/>
      <c r="F50" s="163">
        <v>5</v>
      </c>
    </row>
    <row r="51" spans="1:6" x14ac:dyDescent="0.3">
      <c r="A51" s="15" t="s">
        <v>57</v>
      </c>
      <c r="B51" s="163">
        <v>2</v>
      </c>
      <c r="C51" s="163">
        <v>5</v>
      </c>
      <c r="D51" s="163"/>
      <c r="E51" s="163"/>
      <c r="F51" s="163">
        <v>7</v>
      </c>
    </row>
    <row r="52" spans="1:6" x14ac:dyDescent="0.3">
      <c r="A52" s="15" t="s">
        <v>58</v>
      </c>
      <c r="B52" s="163">
        <v>1</v>
      </c>
      <c r="C52" s="163">
        <v>2</v>
      </c>
      <c r="D52" s="163">
        <v>1</v>
      </c>
      <c r="E52" s="163"/>
      <c r="F52" s="163">
        <v>4</v>
      </c>
    </row>
    <row r="53" spans="1:6" x14ac:dyDescent="0.3">
      <c r="A53" s="15" t="s">
        <v>59</v>
      </c>
      <c r="B53" s="163">
        <v>4</v>
      </c>
      <c r="C53" s="163">
        <v>4</v>
      </c>
      <c r="D53" s="163"/>
      <c r="E53" s="163"/>
      <c r="F53" s="163">
        <v>8</v>
      </c>
    </row>
    <row r="54" spans="1:6" x14ac:dyDescent="0.3">
      <c r="A54" s="15" t="s">
        <v>60</v>
      </c>
      <c r="B54" s="163">
        <v>3</v>
      </c>
      <c r="C54" s="163">
        <v>5</v>
      </c>
      <c r="D54" s="163">
        <v>3</v>
      </c>
      <c r="E54" s="163"/>
      <c r="F54" s="163">
        <v>11</v>
      </c>
    </row>
    <row r="55" spans="1:6" x14ac:dyDescent="0.3">
      <c r="A55" s="15" t="s">
        <v>61</v>
      </c>
      <c r="B55" s="163">
        <v>1</v>
      </c>
      <c r="C55" s="163">
        <v>5</v>
      </c>
      <c r="D55" s="163"/>
      <c r="E55" s="163"/>
      <c r="F55" s="163">
        <v>6</v>
      </c>
    </row>
    <row r="56" spans="1:6" x14ac:dyDescent="0.3">
      <c r="A56" s="15" t="s">
        <v>62</v>
      </c>
      <c r="B56" s="163"/>
      <c r="C56" s="163">
        <v>12</v>
      </c>
      <c r="D56" s="163"/>
      <c r="E56" s="163">
        <v>1</v>
      </c>
      <c r="F56" s="163">
        <v>13</v>
      </c>
    </row>
    <row r="57" spans="1:6" x14ac:dyDescent="0.3">
      <c r="A57" s="15" t="s">
        <v>63</v>
      </c>
      <c r="B57" s="163">
        <v>3</v>
      </c>
      <c r="C57" s="163">
        <v>4</v>
      </c>
      <c r="D57" s="163"/>
      <c r="E57" s="163"/>
      <c r="F57" s="163">
        <v>7</v>
      </c>
    </row>
    <row r="58" spans="1:6" x14ac:dyDescent="0.3">
      <c r="A58" s="15" t="s">
        <v>64</v>
      </c>
      <c r="B58" s="163">
        <v>1</v>
      </c>
      <c r="C58" s="163">
        <v>8</v>
      </c>
      <c r="D58" s="163">
        <v>1</v>
      </c>
      <c r="E58" s="163">
        <v>1</v>
      </c>
      <c r="F58" s="163">
        <v>11</v>
      </c>
    </row>
    <row r="59" spans="1:6" x14ac:dyDescent="0.3">
      <c r="A59" s="15" t="s">
        <v>65</v>
      </c>
      <c r="B59" s="163">
        <v>2</v>
      </c>
      <c r="C59" s="163">
        <v>6</v>
      </c>
      <c r="D59" s="163"/>
      <c r="E59" s="163"/>
      <c r="F59" s="163">
        <v>8</v>
      </c>
    </row>
    <row r="60" spans="1:6" x14ac:dyDescent="0.3">
      <c r="A60" s="15" t="s">
        <v>66</v>
      </c>
      <c r="B60" s="163">
        <v>2</v>
      </c>
      <c r="C60" s="163">
        <v>2</v>
      </c>
      <c r="D60" s="163"/>
      <c r="E60" s="163"/>
      <c r="F60" s="163">
        <v>4</v>
      </c>
    </row>
    <row r="61" spans="1:6" x14ac:dyDescent="0.3">
      <c r="A61" s="15" t="s">
        <v>67</v>
      </c>
      <c r="B61" s="163"/>
      <c r="C61" s="163">
        <v>6</v>
      </c>
      <c r="D61" s="163"/>
      <c r="E61" s="163"/>
      <c r="F61" s="163">
        <v>6</v>
      </c>
    </row>
    <row r="62" spans="1:6" x14ac:dyDescent="0.3">
      <c r="A62" s="15" t="s">
        <v>68</v>
      </c>
      <c r="B62" s="163">
        <v>1</v>
      </c>
      <c r="C62" s="163">
        <v>1</v>
      </c>
      <c r="D62" s="163">
        <v>1</v>
      </c>
      <c r="E62" s="163"/>
      <c r="F62" s="163">
        <v>3</v>
      </c>
    </row>
    <row r="63" spans="1:6" x14ac:dyDescent="0.3">
      <c r="A63" s="15" t="s">
        <v>69</v>
      </c>
      <c r="B63" s="163">
        <v>2</v>
      </c>
      <c r="C63" s="163">
        <v>3</v>
      </c>
      <c r="D63" s="163">
        <v>1</v>
      </c>
      <c r="E63" s="163"/>
      <c r="F63" s="163">
        <v>6</v>
      </c>
    </row>
    <row r="64" spans="1:6" x14ac:dyDescent="0.3">
      <c r="A64" s="15" t="s">
        <v>70</v>
      </c>
      <c r="B64" s="163">
        <v>1</v>
      </c>
      <c r="C64" s="163">
        <v>2</v>
      </c>
      <c r="D64" s="163"/>
      <c r="E64" s="163"/>
      <c r="F64" s="163">
        <v>3</v>
      </c>
    </row>
    <row r="65" spans="1:6" x14ac:dyDescent="0.3">
      <c r="A65" s="15" t="s">
        <v>71</v>
      </c>
      <c r="B65" s="163">
        <v>3</v>
      </c>
      <c r="C65" s="163">
        <v>4</v>
      </c>
      <c r="D65" s="163"/>
      <c r="E65" s="163"/>
      <c r="F65" s="163">
        <v>7</v>
      </c>
    </row>
    <row r="66" spans="1:6" x14ac:dyDescent="0.3">
      <c r="A66" s="15" t="s">
        <v>72</v>
      </c>
      <c r="B66" s="163">
        <v>2</v>
      </c>
      <c r="C66" s="163">
        <v>4</v>
      </c>
      <c r="D66" s="163"/>
      <c r="E66" s="163"/>
      <c r="F66" s="163">
        <v>6</v>
      </c>
    </row>
    <row r="67" spans="1:6" x14ac:dyDescent="0.3">
      <c r="A67" s="15" t="s">
        <v>73</v>
      </c>
      <c r="B67" s="163">
        <v>5</v>
      </c>
      <c r="C67" s="163">
        <v>7</v>
      </c>
      <c r="D67" s="163">
        <v>2</v>
      </c>
      <c r="E67" s="163"/>
      <c r="F67" s="163">
        <v>14</v>
      </c>
    </row>
    <row r="68" spans="1:6" x14ac:dyDescent="0.3">
      <c r="A68" s="15" t="s">
        <v>74</v>
      </c>
      <c r="B68" s="163">
        <v>3</v>
      </c>
      <c r="C68" s="163">
        <v>3</v>
      </c>
      <c r="D68" s="163">
        <v>2</v>
      </c>
      <c r="E68" s="163">
        <v>1</v>
      </c>
      <c r="F68" s="163">
        <v>9</v>
      </c>
    </row>
    <row r="69" spans="1:6" x14ac:dyDescent="0.3">
      <c r="A69" s="15" t="s">
        <v>75</v>
      </c>
      <c r="B69" s="163">
        <v>1</v>
      </c>
      <c r="C69" s="163">
        <v>6</v>
      </c>
      <c r="D69" s="163">
        <v>2</v>
      </c>
      <c r="E69" s="163">
        <v>1</v>
      </c>
      <c r="F69" s="163">
        <v>10</v>
      </c>
    </row>
    <row r="70" spans="1:6" x14ac:dyDescent="0.3">
      <c r="A70" s="15" t="s">
        <v>76</v>
      </c>
      <c r="B70" s="163">
        <v>1</v>
      </c>
      <c r="C70" s="163">
        <v>3</v>
      </c>
      <c r="D70" s="163"/>
      <c r="E70" s="163"/>
      <c r="F70" s="163">
        <v>4</v>
      </c>
    </row>
    <row r="71" spans="1:6" x14ac:dyDescent="0.3">
      <c r="A71" s="15" t="s">
        <v>77</v>
      </c>
      <c r="B71" s="163">
        <v>2</v>
      </c>
      <c r="C71" s="163">
        <v>3</v>
      </c>
      <c r="D71" s="163"/>
      <c r="E71" s="163"/>
      <c r="F71" s="163">
        <v>5</v>
      </c>
    </row>
    <row r="72" spans="1:6" x14ac:dyDescent="0.3">
      <c r="A72" s="15" t="s">
        <v>78</v>
      </c>
      <c r="B72" s="163">
        <v>2</v>
      </c>
      <c r="C72" s="163">
        <v>2</v>
      </c>
      <c r="D72" s="163"/>
      <c r="E72" s="163">
        <v>1</v>
      </c>
      <c r="F72" s="163">
        <v>5</v>
      </c>
    </row>
    <row r="73" spans="1:6" x14ac:dyDescent="0.3">
      <c r="A73" s="15" t="s">
        <v>79</v>
      </c>
      <c r="B73" s="163">
        <v>5</v>
      </c>
      <c r="C73" s="163">
        <v>1</v>
      </c>
      <c r="D73" s="163"/>
      <c r="E73" s="163"/>
      <c r="F73" s="163">
        <v>6</v>
      </c>
    </row>
    <row r="74" spans="1:6" x14ac:dyDescent="0.3">
      <c r="A74" s="15" t="s">
        <v>80</v>
      </c>
      <c r="B74" s="163">
        <v>4</v>
      </c>
      <c r="C74" s="163">
        <v>5</v>
      </c>
      <c r="D74" s="163"/>
      <c r="E74" s="163"/>
      <c r="F74" s="163">
        <v>9</v>
      </c>
    </row>
    <row r="75" spans="1:6" x14ac:dyDescent="0.3">
      <c r="A75" s="166" t="s">
        <v>106</v>
      </c>
      <c r="B75" s="146">
        <f>SUM(B6:B74)</f>
        <v>134</v>
      </c>
      <c r="C75" s="146">
        <f>SUM(C6:C74)</f>
        <v>317</v>
      </c>
      <c r="D75" s="146">
        <f>SUM(D6:D74)</f>
        <v>30</v>
      </c>
      <c r="E75" s="146">
        <f>SUM(E6:E74)</f>
        <v>10</v>
      </c>
      <c r="F75" s="146">
        <f>SUM(F6:F74)</f>
        <v>491</v>
      </c>
    </row>
  </sheetData>
  <mergeCells count="3">
    <mergeCell ref="A1:F1"/>
    <mergeCell ref="B4:F4"/>
    <mergeCell ref="A2:F2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75"/>
  <sheetViews>
    <sheetView tabSelected="1" topLeftCell="A67" workbookViewId="0">
      <selection activeCell="E30" sqref="E30"/>
    </sheetView>
  </sheetViews>
  <sheetFormatPr defaultColWidth="9.1796875" defaultRowHeight="12.5" x14ac:dyDescent="0.25"/>
  <cols>
    <col min="1" max="1" width="26.1796875" style="72" bestFit="1" customWidth="1"/>
    <col min="2" max="5" width="16.54296875" style="47" customWidth="1"/>
    <col min="6" max="6" width="6.54296875" style="47" customWidth="1"/>
    <col min="7" max="7" width="26.1796875" style="72" bestFit="1" customWidth="1"/>
    <col min="8" max="11" width="16.453125" style="47" customWidth="1"/>
    <col min="12" max="16384" width="9.1796875" style="47"/>
  </cols>
  <sheetData>
    <row r="1" spans="1:4" ht="15.5" x14ac:dyDescent="0.35">
      <c r="A1" s="93" t="s">
        <v>112</v>
      </c>
      <c r="B1" s="46"/>
    </row>
    <row r="2" spans="1:4" ht="15.5" x14ac:dyDescent="0.3">
      <c r="A2" s="91" t="s">
        <v>113</v>
      </c>
      <c r="B2" s="46"/>
    </row>
    <row r="3" spans="1:4" ht="15.5" x14ac:dyDescent="0.25">
      <c r="A3" s="92" t="s">
        <v>114</v>
      </c>
    </row>
    <row r="4" spans="1:4" ht="15.5" x14ac:dyDescent="0.35">
      <c r="A4" s="94"/>
    </row>
    <row r="5" spans="1:4" ht="33" customHeight="1" x14ac:dyDescent="0.25">
      <c r="A5" s="56" t="s">
        <v>83</v>
      </c>
      <c r="B5" s="70" t="s">
        <v>115</v>
      </c>
      <c r="C5" s="70" t="s">
        <v>116</v>
      </c>
      <c r="D5" s="51" t="s">
        <v>117</v>
      </c>
    </row>
    <row r="6" spans="1:4" ht="21" customHeight="1" x14ac:dyDescent="0.25">
      <c r="A6" s="58" t="s">
        <v>12</v>
      </c>
      <c r="B6" s="71">
        <v>1</v>
      </c>
      <c r="C6" s="71">
        <v>1</v>
      </c>
      <c r="D6" s="71">
        <f>B6-C6</f>
        <v>0</v>
      </c>
    </row>
    <row r="7" spans="1:4" ht="21" customHeight="1" x14ac:dyDescent="0.25">
      <c r="A7" s="58" t="s">
        <v>13</v>
      </c>
      <c r="B7" s="71">
        <v>1</v>
      </c>
      <c r="C7" s="71">
        <v>1</v>
      </c>
      <c r="D7" s="71">
        <f t="shared" ref="D7:D70" si="0">B7-C7</f>
        <v>0</v>
      </c>
    </row>
    <row r="8" spans="1:4" ht="21" customHeight="1" x14ac:dyDescent="0.25">
      <c r="A8" s="58" t="s">
        <v>14</v>
      </c>
      <c r="B8" s="71">
        <v>1</v>
      </c>
      <c r="C8" s="71">
        <v>2</v>
      </c>
      <c r="D8" s="71">
        <f t="shared" si="0"/>
        <v>-1</v>
      </c>
    </row>
    <row r="9" spans="1:4" ht="21" customHeight="1" x14ac:dyDescent="0.25">
      <c r="A9" s="58" t="s">
        <v>15</v>
      </c>
      <c r="B9" s="71">
        <v>2</v>
      </c>
      <c r="C9" s="71">
        <v>2</v>
      </c>
      <c r="D9" s="71">
        <f t="shared" si="0"/>
        <v>0</v>
      </c>
    </row>
    <row r="10" spans="1:4" ht="21" customHeight="1" x14ac:dyDescent="0.25">
      <c r="A10" s="58" t="s">
        <v>16</v>
      </c>
      <c r="B10" s="71">
        <v>0</v>
      </c>
      <c r="C10" s="71">
        <v>1</v>
      </c>
      <c r="D10" s="71">
        <f t="shared" si="0"/>
        <v>-1</v>
      </c>
    </row>
    <row r="11" spans="1:4" ht="21" customHeight="1" x14ac:dyDescent="0.25">
      <c r="A11" s="58" t="s">
        <v>17</v>
      </c>
      <c r="B11" s="71">
        <v>4</v>
      </c>
      <c r="C11" s="71">
        <v>8</v>
      </c>
      <c r="D11" s="71">
        <f t="shared" si="0"/>
        <v>-4</v>
      </c>
    </row>
    <row r="12" spans="1:4" ht="21" customHeight="1" x14ac:dyDescent="0.25">
      <c r="A12" s="58" t="s">
        <v>18</v>
      </c>
      <c r="B12" s="71">
        <v>3</v>
      </c>
      <c r="C12" s="71">
        <v>5</v>
      </c>
      <c r="D12" s="71">
        <f t="shared" si="0"/>
        <v>-2</v>
      </c>
    </row>
    <row r="13" spans="1:4" ht="21" customHeight="1" x14ac:dyDescent="0.25">
      <c r="A13" s="58" t="s">
        <v>19</v>
      </c>
      <c r="B13" s="71">
        <v>3</v>
      </c>
      <c r="C13" s="71">
        <v>4</v>
      </c>
      <c r="D13" s="71">
        <f t="shared" si="0"/>
        <v>-1</v>
      </c>
    </row>
    <row r="14" spans="1:4" ht="21" customHeight="1" x14ac:dyDescent="0.25">
      <c r="A14" s="58" t="s">
        <v>20</v>
      </c>
      <c r="B14" s="71">
        <v>4</v>
      </c>
      <c r="C14" s="71">
        <v>1</v>
      </c>
      <c r="D14" s="71">
        <f t="shared" si="0"/>
        <v>3</v>
      </c>
    </row>
    <row r="15" spans="1:4" ht="21" customHeight="1" x14ac:dyDescent="0.25">
      <c r="A15" s="58" t="s">
        <v>21</v>
      </c>
      <c r="B15" s="71">
        <v>4</v>
      </c>
      <c r="C15" s="71">
        <v>5</v>
      </c>
      <c r="D15" s="71">
        <f t="shared" si="0"/>
        <v>-1</v>
      </c>
    </row>
    <row r="16" spans="1:4" ht="21" customHeight="1" x14ac:dyDescent="0.25">
      <c r="A16" s="58" t="s">
        <v>22</v>
      </c>
      <c r="B16" s="71">
        <v>2</v>
      </c>
      <c r="C16" s="71">
        <v>1</v>
      </c>
      <c r="D16" s="71">
        <f t="shared" si="0"/>
        <v>1</v>
      </c>
    </row>
    <row r="17" spans="1:4" ht="21" customHeight="1" x14ac:dyDescent="0.25">
      <c r="A17" s="58" t="s">
        <v>23</v>
      </c>
      <c r="B17" s="71">
        <v>4</v>
      </c>
      <c r="C17" s="71">
        <v>1</v>
      </c>
      <c r="D17" s="71">
        <f t="shared" si="0"/>
        <v>3</v>
      </c>
    </row>
    <row r="18" spans="1:4" ht="21" customHeight="1" x14ac:dyDescent="0.25">
      <c r="A18" s="58" t="s">
        <v>24</v>
      </c>
      <c r="B18" s="71">
        <v>5</v>
      </c>
      <c r="C18" s="71">
        <v>9</v>
      </c>
      <c r="D18" s="71">
        <f t="shared" si="0"/>
        <v>-4</v>
      </c>
    </row>
    <row r="19" spans="1:4" ht="21" customHeight="1" x14ac:dyDescent="0.25">
      <c r="A19" s="58" t="s">
        <v>25</v>
      </c>
      <c r="B19" s="71">
        <v>4</v>
      </c>
      <c r="C19" s="71">
        <v>2</v>
      </c>
      <c r="D19" s="71">
        <f t="shared" si="0"/>
        <v>2</v>
      </c>
    </row>
    <row r="20" spans="1:4" ht="21" customHeight="1" x14ac:dyDescent="0.25">
      <c r="A20" s="58" t="s">
        <v>26</v>
      </c>
      <c r="B20" s="71">
        <v>2</v>
      </c>
      <c r="C20" s="71">
        <v>4</v>
      </c>
      <c r="D20" s="71">
        <f t="shared" si="0"/>
        <v>-2</v>
      </c>
    </row>
    <row r="21" spans="1:4" ht="21" customHeight="1" x14ac:dyDescent="0.25">
      <c r="A21" s="58" t="s">
        <v>27</v>
      </c>
      <c r="B21" s="71">
        <v>1</v>
      </c>
      <c r="C21" s="71">
        <v>5</v>
      </c>
      <c r="D21" s="71">
        <f t="shared" si="0"/>
        <v>-4</v>
      </c>
    </row>
    <row r="22" spans="1:4" ht="21" customHeight="1" x14ac:dyDescent="0.25">
      <c r="A22" s="58" t="s">
        <v>28</v>
      </c>
      <c r="B22" s="71">
        <v>0</v>
      </c>
      <c r="C22" s="71">
        <v>1</v>
      </c>
      <c r="D22" s="71">
        <f t="shared" si="0"/>
        <v>-1</v>
      </c>
    </row>
    <row r="23" spans="1:4" ht="21" customHeight="1" x14ac:dyDescent="0.25">
      <c r="A23" s="58" t="s">
        <v>29</v>
      </c>
      <c r="B23" s="71">
        <v>2</v>
      </c>
      <c r="C23" s="71">
        <v>2</v>
      </c>
      <c r="D23" s="71">
        <f t="shared" si="0"/>
        <v>0</v>
      </c>
    </row>
    <row r="24" spans="1:4" ht="21" customHeight="1" x14ac:dyDescent="0.25">
      <c r="A24" s="58" t="s">
        <v>30</v>
      </c>
      <c r="B24" s="71">
        <v>1</v>
      </c>
      <c r="C24" s="71">
        <v>3</v>
      </c>
      <c r="D24" s="71">
        <f t="shared" si="0"/>
        <v>-2</v>
      </c>
    </row>
    <row r="25" spans="1:4" ht="21" customHeight="1" x14ac:dyDescent="0.25">
      <c r="A25" s="58" t="s">
        <v>31</v>
      </c>
      <c r="B25" s="71">
        <v>0</v>
      </c>
      <c r="C25" s="71">
        <v>2</v>
      </c>
      <c r="D25" s="71">
        <f t="shared" si="0"/>
        <v>-2</v>
      </c>
    </row>
    <row r="26" spans="1:4" ht="21" customHeight="1" x14ac:dyDescent="0.25">
      <c r="A26" s="58" t="s">
        <v>32</v>
      </c>
      <c r="B26" s="71">
        <v>4</v>
      </c>
      <c r="C26" s="71">
        <v>9</v>
      </c>
      <c r="D26" s="71">
        <f t="shared" si="0"/>
        <v>-5</v>
      </c>
    </row>
    <row r="27" spans="1:4" ht="21" customHeight="1" x14ac:dyDescent="0.25">
      <c r="A27" s="58" t="s">
        <v>33</v>
      </c>
      <c r="B27" s="71">
        <v>1</v>
      </c>
      <c r="C27" s="71">
        <v>1</v>
      </c>
      <c r="D27" s="71">
        <f t="shared" si="0"/>
        <v>0</v>
      </c>
    </row>
    <row r="28" spans="1:4" ht="21" customHeight="1" x14ac:dyDescent="0.25">
      <c r="A28" s="58" t="s">
        <v>34</v>
      </c>
      <c r="B28" s="71">
        <v>1</v>
      </c>
      <c r="C28" s="71">
        <v>7</v>
      </c>
      <c r="D28" s="71">
        <f t="shared" si="0"/>
        <v>-6</v>
      </c>
    </row>
    <row r="29" spans="1:4" ht="21" customHeight="1" x14ac:dyDescent="0.25">
      <c r="A29" s="58" t="s">
        <v>35</v>
      </c>
      <c r="B29" s="71">
        <v>6</v>
      </c>
      <c r="C29" s="71">
        <v>7</v>
      </c>
      <c r="D29" s="71">
        <f t="shared" si="0"/>
        <v>-1</v>
      </c>
    </row>
    <row r="30" spans="1:4" ht="21" customHeight="1" x14ac:dyDescent="0.25">
      <c r="A30" s="58" t="s">
        <v>36</v>
      </c>
      <c r="B30" s="71">
        <v>1</v>
      </c>
      <c r="C30" s="71">
        <v>2</v>
      </c>
      <c r="D30" s="71">
        <f t="shared" si="0"/>
        <v>-1</v>
      </c>
    </row>
    <row r="31" spans="1:4" ht="21" customHeight="1" x14ac:dyDescent="0.25">
      <c r="A31" s="58" t="s">
        <v>37</v>
      </c>
      <c r="B31" s="71">
        <v>2</v>
      </c>
      <c r="C31" s="71">
        <v>7</v>
      </c>
      <c r="D31" s="71">
        <f t="shared" si="0"/>
        <v>-5</v>
      </c>
    </row>
    <row r="32" spans="1:4" ht="21" customHeight="1" x14ac:dyDescent="0.25">
      <c r="A32" s="58" t="s">
        <v>38</v>
      </c>
      <c r="B32" s="71">
        <v>2</v>
      </c>
      <c r="C32" s="71">
        <v>5</v>
      </c>
      <c r="D32" s="71">
        <f t="shared" si="0"/>
        <v>-3</v>
      </c>
    </row>
    <row r="33" spans="1:4" ht="21" customHeight="1" x14ac:dyDescent="0.25">
      <c r="A33" s="58" t="s">
        <v>39</v>
      </c>
      <c r="B33" s="71">
        <v>0</v>
      </c>
      <c r="C33" s="71">
        <v>1</v>
      </c>
      <c r="D33" s="71">
        <f t="shared" si="0"/>
        <v>-1</v>
      </c>
    </row>
    <row r="34" spans="1:4" ht="21" customHeight="1" x14ac:dyDescent="0.25">
      <c r="A34" s="58" t="s">
        <v>40</v>
      </c>
      <c r="B34" s="71">
        <v>5</v>
      </c>
      <c r="C34" s="71">
        <v>4</v>
      </c>
      <c r="D34" s="71">
        <f t="shared" si="0"/>
        <v>1</v>
      </c>
    </row>
    <row r="35" spans="1:4" ht="21" customHeight="1" x14ac:dyDescent="0.25">
      <c r="A35" s="58" t="s">
        <v>41</v>
      </c>
      <c r="B35" s="71">
        <v>2</v>
      </c>
      <c r="C35" s="71">
        <v>1</v>
      </c>
      <c r="D35" s="71">
        <f t="shared" si="0"/>
        <v>1</v>
      </c>
    </row>
    <row r="36" spans="1:4" ht="21" customHeight="1" x14ac:dyDescent="0.25">
      <c r="A36" s="58" t="s">
        <v>42</v>
      </c>
      <c r="B36" s="71">
        <v>1</v>
      </c>
      <c r="C36" s="71">
        <v>0</v>
      </c>
      <c r="D36" s="71">
        <f t="shared" si="0"/>
        <v>1</v>
      </c>
    </row>
    <row r="37" spans="1:4" ht="21" customHeight="1" x14ac:dyDescent="0.25">
      <c r="A37" s="58" t="s">
        <v>43</v>
      </c>
      <c r="B37" s="71">
        <v>1</v>
      </c>
      <c r="C37" s="71">
        <v>4</v>
      </c>
      <c r="D37" s="71">
        <f t="shared" si="0"/>
        <v>-3</v>
      </c>
    </row>
    <row r="38" spans="1:4" ht="21" customHeight="1" x14ac:dyDescent="0.25">
      <c r="A38" s="58" t="s">
        <v>44</v>
      </c>
      <c r="B38" s="71">
        <v>1</v>
      </c>
      <c r="C38" s="71">
        <v>6</v>
      </c>
      <c r="D38" s="71">
        <f t="shared" si="0"/>
        <v>-5</v>
      </c>
    </row>
    <row r="39" spans="1:4" ht="21" customHeight="1" x14ac:dyDescent="0.25">
      <c r="A39" s="58" t="s">
        <v>45</v>
      </c>
      <c r="B39" s="71">
        <v>4</v>
      </c>
      <c r="C39" s="71">
        <v>4</v>
      </c>
      <c r="D39" s="71">
        <f t="shared" si="0"/>
        <v>0</v>
      </c>
    </row>
    <row r="40" spans="1:4" ht="21" customHeight="1" x14ac:dyDescent="0.25">
      <c r="A40" s="58" t="s">
        <v>46</v>
      </c>
      <c r="B40" s="71">
        <v>4</v>
      </c>
      <c r="C40" s="71">
        <v>3</v>
      </c>
      <c r="D40" s="71">
        <f t="shared" si="0"/>
        <v>1</v>
      </c>
    </row>
    <row r="41" spans="1:4" ht="21" customHeight="1" x14ac:dyDescent="0.25">
      <c r="A41" s="58" t="s">
        <v>47</v>
      </c>
      <c r="B41" s="71">
        <v>5</v>
      </c>
      <c r="C41" s="71">
        <v>8</v>
      </c>
      <c r="D41" s="71">
        <f t="shared" si="0"/>
        <v>-3</v>
      </c>
    </row>
    <row r="42" spans="1:4" ht="21" customHeight="1" x14ac:dyDescent="0.25">
      <c r="A42" s="58" t="s">
        <v>48</v>
      </c>
      <c r="B42" s="71">
        <v>4</v>
      </c>
      <c r="C42" s="71">
        <v>2</v>
      </c>
      <c r="D42" s="71">
        <f t="shared" si="0"/>
        <v>2</v>
      </c>
    </row>
    <row r="43" spans="1:4" ht="21" customHeight="1" x14ac:dyDescent="0.25">
      <c r="A43" s="58" t="s">
        <v>49</v>
      </c>
      <c r="B43" s="71">
        <v>4</v>
      </c>
      <c r="C43" s="71">
        <v>4</v>
      </c>
      <c r="D43" s="71">
        <f t="shared" si="0"/>
        <v>0</v>
      </c>
    </row>
    <row r="44" spans="1:4" ht="21" customHeight="1" x14ac:dyDescent="0.25">
      <c r="A44" s="58" t="s">
        <v>50</v>
      </c>
      <c r="B44" s="71">
        <v>1</v>
      </c>
      <c r="C44" s="71">
        <v>2</v>
      </c>
      <c r="D44" s="71">
        <f t="shared" si="0"/>
        <v>-1</v>
      </c>
    </row>
    <row r="45" spans="1:4" ht="21" customHeight="1" x14ac:dyDescent="0.25">
      <c r="A45" s="58" t="s">
        <v>51</v>
      </c>
      <c r="B45" s="71">
        <v>3</v>
      </c>
      <c r="C45" s="71">
        <v>5</v>
      </c>
      <c r="D45" s="71">
        <f t="shared" si="0"/>
        <v>-2</v>
      </c>
    </row>
    <row r="46" spans="1:4" ht="21" customHeight="1" x14ac:dyDescent="0.25">
      <c r="A46" s="58" t="s">
        <v>52</v>
      </c>
      <c r="B46" s="71">
        <v>1</v>
      </c>
      <c r="C46" s="71">
        <v>1</v>
      </c>
      <c r="D46" s="71">
        <f t="shared" si="0"/>
        <v>0</v>
      </c>
    </row>
    <row r="47" spans="1:4" ht="21" customHeight="1" x14ac:dyDescent="0.25">
      <c r="A47" s="58" t="s">
        <v>53</v>
      </c>
      <c r="B47" s="71">
        <v>0</v>
      </c>
      <c r="C47" s="71">
        <v>6</v>
      </c>
      <c r="D47" s="71">
        <f t="shared" si="0"/>
        <v>-6</v>
      </c>
    </row>
    <row r="48" spans="1:4" ht="21" customHeight="1" x14ac:dyDescent="0.25">
      <c r="A48" s="58" t="s">
        <v>54</v>
      </c>
      <c r="B48" s="71">
        <v>2</v>
      </c>
      <c r="C48" s="71">
        <v>7</v>
      </c>
      <c r="D48" s="71">
        <f t="shared" si="0"/>
        <v>-5</v>
      </c>
    </row>
    <row r="49" spans="1:4" ht="21" customHeight="1" x14ac:dyDescent="0.25">
      <c r="A49" s="58" t="s">
        <v>55</v>
      </c>
      <c r="B49" s="71">
        <v>1</v>
      </c>
      <c r="C49" s="71">
        <v>3</v>
      </c>
      <c r="D49" s="71">
        <f t="shared" si="0"/>
        <v>-2</v>
      </c>
    </row>
    <row r="50" spans="1:4" ht="21" customHeight="1" x14ac:dyDescent="0.25">
      <c r="A50" s="58" t="s">
        <v>56</v>
      </c>
      <c r="B50" s="71">
        <v>2</v>
      </c>
      <c r="C50" s="71">
        <v>2</v>
      </c>
      <c r="D50" s="71">
        <f t="shared" si="0"/>
        <v>0</v>
      </c>
    </row>
    <row r="51" spans="1:4" ht="21" customHeight="1" x14ac:dyDescent="0.25">
      <c r="A51" s="58" t="s">
        <v>57</v>
      </c>
      <c r="B51" s="71">
        <v>6</v>
      </c>
      <c r="C51" s="71">
        <v>8</v>
      </c>
      <c r="D51" s="71">
        <f t="shared" si="0"/>
        <v>-2</v>
      </c>
    </row>
    <row r="52" spans="1:4" ht="21" customHeight="1" x14ac:dyDescent="0.25">
      <c r="A52" s="58" t="s">
        <v>58</v>
      </c>
      <c r="B52" s="71">
        <v>0</v>
      </c>
      <c r="C52" s="71">
        <v>2</v>
      </c>
      <c r="D52" s="71">
        <f t="shared" si="0"/>
        <v>-2</v>
      </c>
    </row>
    <row r="53" spans="1:4" ht="21" customHeight="1" x14ac:dyDescent="0.25">
      <c r="A53" s="58" t="s">
        <v>59</v>
      </c>
      <c r="B53" s="71">
        <v>3</v>
      </c>
      <c r="C53" s="71">
        <v>3</v>
      </c>
      <c r="D53" s="71">
        <f t="shared" si="0"/>
        <v>0</v>
      </c>
    </row>
    <row r="54" spans="1:4" ht="21" customHeight="1" x14ac:dyDescent="0.25">
      <c r="A54" s="58" t="s">
        <v>60</v>
      </c>
      <c r="B54" s="71">
        <v>5</v>
      </c>
      <c r="C54" s="71">
        <v>7</v>
      </c>
      <c r="D54" s="71">
        <f t="shared" si="0"/>
        <v>-2</v>
      </c>
    </row>
    <row r="55" spans="1:4" ht="21" customHeight="1" x14ac:dyDescent="0.25">
      <c r="A55" s="58" t="s">
        <v>61</v>
      </c>
      <c r="B55" s="71">
        <v>0</v>
      </c>
      <c r="C55" s="71">
        <v>4</v>
      </c>
      <c r="D55" s="71">
        <f t="shared" si="0"/>
        <v>-4</v>
      </c>
    </row>
    <row r="56" spans="1:4" ht="21" customHeight="1" x14ac:dyDescent="0.25">
      <c r="A56" s="58" t="s">
        <v>62</v>
      </c>
      <c r="B56" s="71">
        <v>4</v>
      </c>
      <c r="C56" s="71">
        <v>4</v>
      </c>
      <c r="D56" s="71">
        <f t="shared" si="0"/>
        <v>0</v>
      </c>
    </row>
    <row r="57" spans="1:4" ht="21" customHeight="1" x14ac:dyDescent="0.25">
      <c r="A57" s="58" t="s">
        <v>63</v>
      </c>
      <c r="B57" s="71">
        <v>2</v>
      </c>
      <c r="C57" s="71">
        <v>1</v>
      </c>
      <c r="D57" s="71">
        <f t="shared" si="0"/>
        <v>1</v>
      </c>
    </row>
    <row r="58" spans="1:4" ht="21" customHeight="1" x14ac:dyDescent="0.25">
      <c r="A58" s="58" t="s">
        <v>64</v>
      </c>
      <c r="B58" s="71">
        <v>4</v>
      </c>
      <c r="C58" s="71">
        <v>8</v>
      </c>
      <c r="D58" s="71">
        <f t="shared" si="0"/>
        <v>-4</v>
      </c>
    </row>
    <row r="59" spans="1:4" ht="21" customHeight="1" x14ac:dyDescent="0.25">
      <c r="A59" s="58" t="s">
        <v>65</v>
      </c>
      <c r="B59" s="71">
        <v>1</v>
      </c>
      <c r="C59" s="71">
        <v>4</v>
      </c>
      <c r="D59" s="71">
        <f t="shared" si="0"/>
        <v>-3</v>
      </c>
    </row>
    <row r="60" spans="1:4" ht="21" customHeight="1" x14ac:dyDescent="0.25">
      <c r="A60" s="58" t="s">
        <v>66</v>
      </c>
      <c r="B60" s="71">
        <v>5</v>
      </c>
      <c r="C60" s="71">
        <v>3</v>
      </c>
      <c r="D60" s="71">
        <f t="shared" si="0"/>
        <v>2</v>
      </c>
    </row>
    <row r="61" spans="1:4" ht="21" customHeight="1" x14ac:dyDescent="0.25">
      <c r="A61" s="58" t="s">
        <v>67</v>
      </c>
      <c r="B61" s="71">
        <v>2</v>
      </c>
      <c r="C61" s="71">
        <v>5</v>
      </c>
      <c r="D61" s="71">
        <f t="shared" si="0"/>
        <v>-3</v>
      </c>
    </row>
    <row r="62" spans="1:4" ht="21" customHeight="1" x14ac:dyDescent="0.25">
      <c r="A62" s="58" t="s">
        <v>68</v>
      </c>
      <c r="B62" s="71">
        <v>0</v>
      </c>
      <c r="C62" s="71">
        <v>0</v>
      </c>
      <c r="D62" s="71">
        <f t="shared" si="0"/>
        <v>0</v>
      </c>
    </row>
    <row r="63" spans="1:4" ht="21" customHeight="1" x14ac:dyDescent="0.25">
      <c r="A63" s="58" t="s">
        <v>69</v>
      </c>
      <c r="B63" s="71">
        <v>2</v>
      </c>
      <c r="C63" s="71">
        <v>1</v>
      </c>
      <c r="D63" s="71">
        <f t="shared" si="0"/>
        <v>1</v>
      </c>
    </row>
    <row r="64" spans="1:4" ht="21" customHeight="1" x14ac:dyDescent="0.25">
      <c r="A64" s="58" t="s">
        <v>70</v>
      </c>
      <c r="B64" s="71">
        <v>3</v>
      </c>
      <c r="C64" s="71">
        <v>3</v>
      </c>
      <c r="D64" s="71">
        <f t="shared" si="0"/>
        <v>0</v>
      </c>
    </row>
    <row r="65" spans="1:4" ht="21" customHeight="1" x14ac:dyDescent="0.25">
      <c r="A65" s="58" t="s">
        <v>71</v>
      </c>
      <c r="B65" s="71">
        <v>2</v>
      </c>
      <c r="C65" s="71">
        <v>4</v>
      </c>
      <c r="D65" s="71">
        <f t="shared" si="0"/>
        <v>-2</v>
      </c>
    </row>
    <row r="66" spans="1:4" ht="21" customHeight="1" x14ac:dyDescent="0.25">
      <c r="A66" s="58" t="s">
        <v>72</v>
      </c>
      <c r="B66" s="71">
        <v>1</v>
      </c>
      <c r="C66" s="71">
        <v>1</v>
      </c>
      <c r="D66" s="71">
        <f t="shared" si="0"/>
        <v>0</v>
      </c>
    </row>
    <row r="67" spans="1:4" ht="21" customHeight="1" x14ac:dyDescent="0.25">
      <c r="A67" s="58" t="s">
        <v>73</v>
      </c>
      <c r="B67" s="71">
        <v>7</v>
      </c>
      <c r="C67" s="71">
        <v>11</v>
      </c>
      <c r="D67" s="71">
        <f t="shared" si="0"/>
        <v>-4</v>
      </c>
    </row>
    <row r="68" spans="1:4" ht="21" customHeight="1" x14ac:dyDescent="0.25">
      <c r="A68" s="58" t="s">
        <v>74</v>
      </c>
      <c r="B68" s="71">
        <v>1</v>
      </c>
      <c r="C68" s="71">
        <v>3</v>
      </c>
      <c r="D68" s="71">
        <f t="shared" si="0"/>
        <v>-2</v>
      </c>
    </row>
    <row r="69" spans="1:4" ht="21" customHeight="1" x14ac:dyDescent="0.25">
      <c r="A69" s="58" t="s">
        <v>75</v>
      </c>
      <c r="B69" s="71">
        <v>1</v>
      </c>
      <c r="C69" s="71">
        <v>1</v>
      </c>
      <c r="D69" s="71">
        <f t="shared" si="0"/>
        <v>0</v>
      </c>
    </row>
    <row r="70" spans="1:4" ht="21" customHeight="1" x14ac:dyDescent="0.25">
      <c r="A70" s="58" t="s">
        <v>76</v>
      </c>
      <c r="B70" s="71">
        <v>0</v>
      </c>
      <c r="C70" s="71">
        <v>1</v>
      </c>
      <c r="D70" s="71">
        <f t="shared" si="0"/>
        <v>-1</v>
      </c>
    </row>
    <row r="71" spans="1:4" ht="21" customHeight="1" x14ac:dyDescent="0.25">
      <c r="A71" s="58" t="s">
        <v>77</v>
      </c>
      <c r="B71" s="71">
        <v>0</v>
      </c>
      <c r="C71" s="71">
        <v>3</v>
      </c>
      <c r="D71" s="71">
        <f t="shared" ref="D71:D75" si="1">B71-C71</f>
        <v>-3</v>
      </c>
    </row>
    <row r="72" spans="1:4" ht="21" customHeight="1" x14ac:dyDescent="0.25">
      <c r="A72" s="58" t="s">
        <v>78</v>
      </c>
      <c r="B72" s="71">
        <v>1</v>
      </c>
      <c r="C72" s="71">
        <v>7</v>
      </c>
      <c r="D72" s="71">
        <f t="shared" si="1"/>
        <v>-6</v>
      </c>
    </row>
    <row r="73" spans="1:4" ht="21" customHeight="1" x14ac:dyDescent="0.25">
      <c r="A73" s="58" t="s">
        <v>79</v>
      </c>
      <c r="B73" s="71">
        <v>0</v>
      </c>
      <c r="C73" s="71">
        <v>3</v>
      </c>
      <c r="D73" s="71">
        <f t="shared" si="1"/>
        <v>-3</v>
      </c>
    </row>
    <row r="74" spans="1:4" ht="21" customHeight="1" x14ac:dyDescent="0.25">
      <c r="A74" s="58" t="s">
        <v>80</v>
      </c>
      <c r="B74" s="71">
        <v>1</v>
      </c>
      <c r="C74" s="71">
        <v>4</v>
      </c>
      <c r="D74" s="71">
        <f t="shared" si="1"/>
        <v>-3</v>
      </c>
    </row>
    <row r="75" spans="1:4" ht="21" customHeight="1" x14ac:dyDescent="0.25">
      <c r="A75" s="56" t="s">
        <v>106</v>
      </c>
      <c r="B75" s="71">
        <f>SUM(B6:B74)</f>
        <v>153</v>
      </c>
      <c r="C75" s="71">
        <f>SUM(C6:C74)</f>
        <v>252</v>
      </c>
      <c r="D75" s="71">
        <f t="shared" si="1"/>
        <v>-99</v>
      </c>
    </row>
  </sheetData>
  <pageMargins left="0.70866141732283472" right="0.70866141732283472" top="0.74803149606299213" bottom="0.74803149606299213" header="0.31496062992125984" footer="0.31496062992125984"/>
  <pageSetup paperSize="9" scale="46" orientation="portrait" horizontalDpi="300" verticalDpi="300" r:id="rId1"/>
  <headerFooter>
    <oddHeader>&amp;R&amp;F</oddHeader>
    <oddFooter>&amp;R&amp;"Arial,Regular"&amp;9&amp;F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8"/>
  <sheetViews>
    <sheetView topLeftCell="A64" workbookViewId="0">
      <selection activeCell="A3" sqref="A3"/>
    </sheetView>
  </sheetViews>
  <sheetFormatPr defaultColWidth="9.1796875" defaultRowHeight="14" x14ac:dyDescent="0.3"/>
  <cols>
    <col min="1" max="1" width="27.26953125" style="22" bestFit="1" customWidth="1"/>
    <col min="2" max="2" width="9.1796875" style="22" customWidth="1"/>
    <col min="3" max="3" width="12.453125" style="22" customWidth="1"/>
    <col min="4" max="4" width="8.54296875" style="22" customWidth="1"/>
    <col min="5" max="5" width="16.26953125" style="22" customWidth="1"/>
    <col min="6" max="16384" width="9.1796875" style="22"/>
  </cols>
  <sheetData>
    <row r="1" spans="1:5" ht="19.5" customHeight="1" x14ac:dyDescent="0.35">
      <c r="A1" s="205" t="s">
        <v>249</v>
      </c>
      <c r="B1" s="205"/>
      <c r="C1" s="205"/>
      <c r="D1" s="205"/>
      <c r="E1" s="205"/>
    </row>
    <row r="2" spans="1:5" ht="19.5" customHeight="1" x14ac:dyDescent="0.35">
      <c r="A2" s="205" t="s">
        <v>250</v>
      </c>
      <c r="B2" s="205"/>
      <c r="C2" s="205"/>
      <c r="D2" s="205"/>
      <c r="E2" s="205"/>
    </row>
    <row r="3" spans="1:5" ht="15.5" x14ac:dyDescent="0.35">
      <c r="A3" s="191" t="s">
        <v>107</v>
      </c>
      <c r="B3" s="148"/>
      <c r="C3" s="148"/>
      <c r="D3" s="148"/>
      <c r="E3" s="148"/>
    </row>
    <row r="4" spans="1:5" ht="16" customHeight="1" x14ac:dyDescent="0.3">
      <c r="A4" s="3"/>
      <c r="B4" s="206" t="s">
        <v>118</v>
      </c>
      <c r="C4" s="206"/>
      <c r="D4" s="206"/>
      <c r="E4" s="206"/>
    </row>
    <row r="5" spans="1:5" ht="65" x14ac:dyDescent="0.3">
      <c r="A5" s="10" t="s">
        <v>108</v>
      </c>
      <c r="B5" s="137" t="s">
        <v>119</v>
      </c>
      <c r="C5" s="149" t="s">
        <v>120</v>
      </c>
      <c r="D5" s="137" t="s">
        <v>121</v>
      </c>
      <c r="E5" s="137" t="s">
        <v>105</v>
      </c>
    </row>
    <row r="6" spans="1:5" x14ac:dyDescent="0.3">
      <c r="A6" s="1" t="s">
        <v>12</v>
      </c>
      <c r="B6" s="4">
        <v>5</v>
      </c>
      <c r="C6" s="4"/>
      <c r="D6" s="4"/>
      <c r="E6" s="4">
        <f>SUM(B6:D6)</f>
        <v>5</v>
      </c>
    </row>
    <row r="7" spans="1:5" x14ac:dyDescent="0.3">
      <c r="A7" s="1" t="s">
        <v>13</v>
      </c>
      <c r="B7" s="4">
        <v>3</v>
      </c>
      <c r="C7" s="4"/>
      <c r="D7" s="4">
        <v>2</v>
      </c>
      <c r="E7" s="4">
        <f t="shared" ref="E7:E67" si="0">SUM(B7:D7)</f>
        <v>5</v>
      </c>
    </row>
    <row r="8" spans="1:5" x14ac:dyDescent="0.3">
      <c r="A8" s="1" t="s">
        <v>14</v>
      </c>
      <c r="B8" s="4">
        <v>4</v>
      </c>
      <c r="C8" s="4">
        <v>2</v>
      </c>
      <c r="D8" s="4"/>
      <c r="E8" s="4">
        <f t="shared" si="0"/>
        <v>6</v>
      </c>
    </row>
    <row r="9" spans="1:5" x14ac:dyDescent="0.3">
      <c r="A9" s="1" t="s">
        <v>15</v>
      </c>
      <c r="B9" s="4">
        <v>6</v>
      </c>
      <c r="C9" s="4"/>
      <c r="D9" s="4"/>
      <c r="E9" s="4">
        <f t="shared" si="0"/>
        <v>6</v>
      </c>
    </row>
    <row r="10" spans="1:5" x14ac:dyDescent="0.3">
      <c r="A10" s="1" t="s">
        <v>16</v>
      </c>
      <c r="B10" s="4">
        <v>2</v>
      </c>
      <c r="C10" s="4">
        <v>2</v>
      </c>
      <c r="D10" s="4"/>
      <c r="E10" s="4">
        <f t="shared" si="0"/>
        <v>4</v>
      </c>
    </row>
    <row r="11" spans="1:5" x14ac:dyDescent="0.3">
      <c r="A11" s="1" t="s">
        <v>17</v>
      </c>
      <c r="B11" s="4">
        <v>2</v>
      </c>
      <c r="C11" s="4">
        <v>1</v>
      </c>
      <c r="D11" s="4"/>
      <c r="E11" s="4">
        <f t="shared" si="0"/>
        <v>3</v>
      </c>
    </row>
    <row r="12" spans="1:5" x14ac:dyDescent="0.3">
      <c r="A12" s="1" t="s">
        <v>18</v>
      </c>
      <c r="B12" s="4">
        <v>3</v>
      </c>
      <c r="C12" s="4"/>
      <c r="D12" s="4"/>
      <c r="E12" s="4">
        <f t="shared" si="0"/>
        <v>3</v>
      </c>
    </row>
    <row r="13" spans="1:5" x14ac:dyDescent="0.3">
      <c r="A13" s="1" t="s">
        <v>19</v>
      </c>
      <c r="B13" s="4">
        <v>2</v>
      </c>
      <c r="C13" s="4"/>
      <c r="D13" s="4"/>
      <c r="E13" s="4">
        <f t="shared" si="0"/>
        <v>2</v>
      </c>
    </row>
    <row r="14" spans="1:5" x14ac:dyDescent="0.3">
      <c r="A14" s="1" t="s">
        <v>20</v>
      </c>
      <c r="B14" s="4">
        <v>2</v>
      </c>
      <c r="C14" s="4"/>
      <c r="D14" s="4">
        <v>1</v>
      </c>
      <c r="E14" s="4">
        <f t="shared" si="0"/>
        <v>3</v>
      </c>
    </row>
    <row r="15" spans="1:5" x14ac:dyDescent="0.3">
      <c r="A15" s="1" t="s">
        <v>21</v>
      </c>
      <c r="B15" s="4">
        <v>2</v>
      </c>
      <c r="C15" s="4"/>
      <c r="D15" s="4"/>
      <c r="E15" s="4">
        <f t="shared" si="0"/>
        <v>2</v>
      </c>
    </row>
    <row r="16" spans="1:5" x14ac:dyDescent="0.3">
      <c r="A16" s="1" t="s">
        <v>22</v>
      </c>
      <c r="B16" s="4">
        <v>1</v>
      </c>
      <c r="C16" s="4">
        <v>1</v>
      </c>
      <c r="D16" s="4"/>
      <c r="E16" s="4">
        <f t="shared" si="0"/>
        <v>2</v>
      </c>
    </row>
    <row r="17" spans="1:5" x14ac:dyDescent="0.3">
      <c r="A17" s="1" t="s">
        <v>23</v>
      </c>
      <c r="B17" s="4">
        <v>1</v>
      </c>
      <c r="C17" s="4"/>
      <c r="D17" s="4"/>
      <c r="E17" s="4">
        <f t="shared" si="0"/>
        <v>1</v>
      </c>
    </row>
    <row r="18" spans="1:5" x14ac:dyDescent="0.3">
      <c r="A18" s="1" t="s">
        <v>24</v>
      </c>
      <c r="B18" s="4">
        <v>4</v>
      </c>
      <c r="C18" s="4">
        <v>1</v>
      </c>
      <c r="D18" s="4"/>
      <c r="E18" s="4">
        <f t="shared" si="0"/>
        <v>5</v>
      </c>
    </row>
    <row r="19" spans="1:5" x14ac:dyDescent="0.3">
      <c r="A19" s="1" t="s">
        <v>25</v>
      </c>
      <c r="B19" s="4">
        <v>4</v>
      </c>
      <c r="C19" s="4"/>
      <c r="D19" s="4">
        <v>1</v>
      </c>
      <c r="E19" s="4">
        <f t="shared" si="0"/>
        <v>5</v>
      </c>
    </row>
    <row r="20" spans="1:5" x14ac:dyDescent="0.3">
      <c r="A20" s="1" t="s">
        <v>26</v>
      </c>
      <c r="B20" s="4">
        <v>1</v>
      </c>
      <c r="C20" s="4">
        <v>1</v>
      </c>
      <c r="D20" s="4"/>
      <c r="E20" s="4">
        <f t="shared" si="0"/>
        <v>2</v>
      </c>
    </row>
    <row r="21" spans="1:5" x14ac:dyDescent="0.3">
      <c r="A21" s="1" t="s">
        <v>27</v>
      </c>
      <c r="B21" s="4">
        <v>3</v>
      </c>
      <c r="C21" s="4"/>
      <c r="D21" s="4"/>
      <c r="E21" s="4">
        <f t="shared" si="0"/>
        <v>3</v>
      </c>
    </row>
    <row r="22" spans="1:5" x14ac:dyDescent="0.3">
      <c r="A22" s="1" t="s">
        <v>29</v>
      </c>
      <c r="B22" s="4">
        <v>1</v>
      </c>
      <c r="C22" s="4">
        <v>1</v>
      </c>
      <c r="D22" s="4"/>
      <c r="E22" s="4">
        <f t="shared" si="0"/>
        <v>2</v>
      </c>
    </row>
    <row r="23" spans="1:5" x14ac:dyDescent="0.3">
      <c r="A23" s="1" t="s">
        <v>30</v>
      </c>
      <c r="B23" s="4">
        <v>2</v>
      </c>
      <c r="C23" s="4"/>
      <c r="D23" s="4"/>
      <c r="E23" s="4">
        <f t="shared" si="0"/>
        <v>2</v>
      </c>
    </row>
    <row r="24" spans="1:5" x14ac:dyDescent="0.3">
      <c r="A24" s="1" t="s">
        <v>31</v>
      </c>
      <c r="B24" s="4">
        <v>2</v>
      </c>
      <c r="C24" s="4"/>
      <c r="D24" s="4"/>
      <c r="E24" s="4">
        <f t="shared" si="0"/>
        <v>2</v>
      </c>
    </row>
    <row r="25" spans="1:5" x14ac:dyDescent="0.3">
      <c r="A25" s="1" t="s">
        <v>32</v>
      </c>
      <c r="B25" s="4">
        <v>4</v>
      </c>
      <c r="C25" s="4"/>
      <c r="D25" s="4"/>
      <c r="E25" s="4">
        <f t="shared" si="0"/>
        <v>4</v>
      </c>
    </row>
    <row r="26" spans="1:5" x14ac:dyDescent="0.3">
      <c r="A26" s="1" t="s">
        <v>33</v>
      </c>
      <c r="B26" s="4">
        <v>2</v>
      </c>
      <c r="C26" s="4"/>
      <c r="D26" s="4"/>
      <c r="E26" s="4">
        <f t="shared" si="0"/>
        <v>2</v>
      </c>
    </row>
    <row r="27" spans="1:5" x14ac:dyDescent="0.3">
      <c r="A27" s="1" t="s">
        <v>34</v>
      </c>
      <c r="B27" s="4">
        <v>3</v>
      </c>
      <c r="C27" s="4"/>
      <c r="D27" s="4"/>
      <c r="E27" s="4">
        <f t="shared" si="0"/>
        <v>3</v>
      </c>
    </row>
    <row r="28" spans="1:5" x14ac:dyDescent="0.3">
      <c r="A28" s="1" t="s">
        <v>35</v>
      </c>
      <c r="B28" s="4">
        <v>1</v>
      </c>
      <c r="C28" s="4"/>
      <c r="D28" s="4"/>
      <c r="E28" s="4">
        <f t="shared" si="0"/>
        <v>1</v>
      </c>
    </row>
    <row r="29" spans="1:5" x14ac:dyDescent="0.3">
      <c r="A29" s="1" t="s">
        <v>36</v>
      </c>
      <c r="B29" s="4">
        <v>5</v>
      </c>
      <c r="C29" s="4"/>
      <c r="D29" s="4"/>
      <c r="E29" s="4">
        <f t="shared" si="0"/>
        <v>5</v>
      </c>
    </row>
    <row r="30" spans="1:5" x14ac:dyDescent="0.3">
      <c r="A30" s="1" t="s">
        <v>37</v>
      </c>
      <c r="B30" s="4">
        <v>2</v>
      </c>
      <c r="C30" s="4"/>
      <c r="D30" s="4"/>
      <c r="E30" s="4">
        <f t="shared" si="0"/>
        <v>2</v>
      </c>
    </row>
    <row r="31" spans="1:5" x14ac:dyDescent="0.3">
      <c r="A31" s="1" t="s">
        <v>38</v>
      </c>
      <c r="B31" s="4">
        <v>2</v>
      </c>
      <c r="C31" s="4"/>
      <c r="D31" s="4"/>
      <c r="E31" s="4">
        <f t="shared" si="0"/>
        <v>2</v>
      </c>
    </row>
    <row r="32" spans="1:5" x14ac:dyDescent="0.3">
      <c r="A32" s="1" t="s">
        <v>39</v>
      </c>
      <c r="B32" s="4">
        <v>2</v>
      </c>
      <c r="C32" s="4"/>
      <c r="D32" s="4"/>
      <c r="E32" s="4">
        <f t="shared" si="0"/>
        <v>2</v>
      </c>
    </row>
    <row r="33" spans="1:5" x14ac:dyDescent="0.3">
      <c r="A33" s="1" t="s">
        <v>40</v>
      </c>
      <c r="B33" s="4"/>
      <c r="C33" s="4">
        <v>1</v>
      </c>
      <c r="D33" s="4"/>
      <c r="E33" s="4">
        <f t="shared" si="0"/>
        <v>1</v>
      </c>
    </row>
    <row r="34" spans="1:5" x14ac:dyDescent="0.3">
      <c r="A34" s="1" t="s">
        <v>41</v>
      </c>
      <c r="B34" s="4">
        <v>2</v>
      </c>
      <c r="C34" s="4"/>
      <c r="D34" s="4"/>
      <c r="E34" s="4">
        <f t="shared" si="0"/>
        <v>2</v>
      </c>
    </row>
    <row r="35" spans="1:5" x14ac:dyDescent="0.3">
      <c r="A35" s="1" t="s">
        <v>42</v>
      </c>
      <c r="B35" s="4">
        <v>1</v>
      </c>
      <c r="C35" s="4">
        <v>1</v>
      </c>
      <c r="D35" s="4"/>
      <c r="E35" s="4">
        <f t="shared" si="0"/>
        <v>2</v>
      </c>
    </row>
    <row r="36" spans="1:5" x14ac:dyDescent="0.3">
      <c r="A36" s="1" t="s">
        <v>43</v>
      </c>
      <c r="B36" s="4">
        <v>3</v>
      </c>
      <c r="C36" s="4"/>
      <c r="D36" s="4"/>
      <c r="E36" s="4">
        <f t="shared" si="0"/>
        <v>3</v>
      </c>
    </row>
    <row r="37" spans="1:5" x14ac:dyDescent="0.3">
      <c r="A37" s="1" t="s">
        <v>44</v>
      </c>
      <c r="B37" s="4">
        <v>6</v>
      </c>
      <c r="C37" s="4"/>
      <c r="D37" s="4"/>
      <c r="E37" s="4">
        <f t="shared" si="0"/>
        <v>6</v>
      </c>
    </row>
    <row r="38" spans="1:5" x14ac:dyDescent="0.3">
      <c r="A38" s="1" t="s">
        <v>45</v>
      </c>
      <c r="B38" s="4">
        <v>4</v>
      </c>
      <c r="C38" s="4">
        <v>1</v>
      </c>
      <c r="D38" s="4"/>
      <c r="E38" s="4">
        <f t="shared" si="0"/>
        <v>5</v>
      </c>
    </row>
    <row r="39" spans="1:5" x14ac:dyDescent="0.3">
      <c r="A39" s="1" t="s">
        <v>46</v>
      </c>
      <c r="B39" s="4">
        <v>1</v>
      </c>
      <c r="C39" s="4">
        <v>1</v>
      </c>
      <c r="D39" s="4"/>
      <c r="E39" s="4">
        <f t="shared" si="0"/>
        <v>2</v>
      </c>
    </row>
    <row r="40" spans="1:5" x14ac:dyDescent="0.3">
      <c r="A40" s="1" t="s">
        <v>47</v>
      </c>
      <c r="B40" s="4">
        <v>3</v>
      </c>
      <c r="C40" s="4"/>
      <c r="D40" s="4">
        <v>1</v>
      </c>
      <c r="E40" s="4">
        <f t="shared" si="0"/>
        <v>4</v>
      </c>
    </row>
    <row r="41" spans="1:5" x14ac:dyDescent="0.3">
      <c r="A41" s="1" t="s">
        <v>48</v>
      </c>
      <c r="B41" s="4">
        <v>4</v>
      </c>
      <c r="C41" s="4"/>
      <c r="D41" s="4">
        <v>1</v>
      </c>
      <c r="E41" s="4">
        <f t="shared" si="0"/>
        <v>5</v>
      </c>
    </row>
    <row r="42" spans="1:5" x14ac:dyDescent="0.3">
      <c r="A42" s="1" t="s">
        <v>49</v>
      </c>
      <c r="B42" s="4">
        <v>4</v>
      </c>
      <c r="C42" s="4">
        <v>1</v>
      </c>
      <c r="D42" s="4"/>
      <c r="E42" s="4">
        <f t="shared" si="0"/>
        <v>5</v>
      </c>
    </row>
    <row r="43" spans="1:5" x14ac:dyDescent="0.3">
      <c r="A43" s="1" t="s">
        <v>50</v>
      </c>
      <c r="B43" s="4"/>
      <c r="C43" s="4">
        <v>2</v>
      </c>
      <c r="D43" s="4"/>
      <c r="E43" s="4">
        <f t="shared" si="0"/>
        <v>2</v>
      </c>
    </row>
    <row r="44" spans="1:5" x14ac:dyDescent="0.3">
      <c r="A44" s="1" t="s">
        <v>51</v>
      </c>
      <c r="B44" s="4">
        <v>3</v>
      </c>
      <c r="C44" s="4"/>
      <c r="D44" s="4"/>
      <c r="E44" s="4">
        <f t="shared" si="0"/>
        <v>3</v>
      </c>
    </row>
    <row r="45" spans="1:5" x14ac:dyDescent="0.3">
      <c r="A45" s="1" t="s">
        <v>53</v>
      </c>
      <c r="B45" s="4">
        <v>3</v>
      </c>
      <c r="C45" s="4">
        <v>2</v>
      </c>
      <c r="D45" s="4">
        <v>1</v>
      </c>
      <c r="E45" s="4">
        <f t="shared" si="0"/>
        <v>6</v>
      </c>
    </row>
    <row r="46" spans="1:5" x14ac:dyDescent="0.3">
      <c r="A46" s="1" t="s">
        <v>54</v>
      </c>
      <c r="B46" s="4">
        <v>2</v>
      </c>
      <c r="C46" s="4"/>
      <c r="D46" s="4"/>
      <c r="E46" s="4">
        <f t="shared" si="0"/>
        <v>2</v>
      </c>
    </row>
    <row r="47" spans="1:5" x14ac:dyDescent="0.3">
      <c r="A47" s="1" t="s">
        <v>55</v>
      </c>
      <c r="B47" s="4">
        <v>4</v>
      </c>
      <c r="C47" s="4"/>
      <c r="D47" s="4">
        <v>1</v>
      </c>
      <c r="E47" s="4">
        <f t="shared" si="0"/>
        <v>5</v>
      </c>
    </row>
    <row r="48" spans="1:5" x14ac:dyDescent="0.3">
      <c r="A48" s="1" t="s">
        <v>56</v>
      </c>
      <c r="B48" s="4">
        <v>2</v>
      </c>
      <c r="C48" s="4"/>
      <c r="D48" s="4"/>
      <c r="E48" s="4">
        <f t="shared" si="0"/>
        <v>2</v>
      </c>
    </row>
    <row r="49" spans="1:5" x14ac:dyDescent="0.3">
      <c r="A49" s="1" t="s">
        <v>57</v>
      </c>
      <c r="B49" s="4">
        <v>3</v>
      </c>
      <c r="C49" s="4"/>
      <c r="D49" s="4"/>
      <c r="E49" s="4">
        <f t="shared" si="0"/>
        <v>3</v>
      </c>
    </row>
    <row r="50" spans="1:5" x14ac:dyDescent="0.3">
      <c r="A50" s="1" t="s">
        <v>58</v>
      </c>
      <c r="B50" s="4">
        <v>1</v>
      </c>
      <c r="C50" s="4">
        <v>1</v>
      </c>
      <c r="D50" s="4"/>
      <c r="E50" s="4">
        <f t="shared" si="0"/>
        <v>2</v>
      </c>
    </row>
    <row r="51" spans="1:5" x14ac:dyDescent="0.3">
      <c r="A51" s="1" t="s">
        <v>59</v>
      </c>
      <c r="B51" s="4">
        <v>2</v>
      </c>
      <c r="C51" s="4"/>
      <c r="D51" s="4"/>
      <c r="E51" s="4">
        <f t="shared" si="0"/>
        <v>2</v>
      </c>
    </row>
    <row r="52" spans="1:5" x14ac:dyDescent="0.3">
      <c r="A52" s="1" t="s">
        <v>60</v>
      </c>
      <c r="B52" s="4">
        <v>3</v>
      </c>
      <c r="C52" s="4">
        <v>1</v>
      </c>
      <c r="D52" s="4">
        <v>1</v>
      </c>
      <c r="E52" s="4">
        <f t="shared" si="0"/>
        <v>5</v>
      </c>
    </row>
    <row r="53" spans="1:5" x14ac:dyDescent="0.3">
      <c r="A53" s="1" t="s">
        <v>61</v>
      </c>
      <c r="B53" s="4">
        <v>5</v>
      </c>
      <c r="C53" s="4"/>
      <c r="D53" s="4"/>
      <c r="E53" s="4">
        <f t="shared" si="0"/>
        <v>5</v>
      </c>
    </row>
    <row r="54" spans="1:5" x14ac:dyDescent="0.3">
      <c r="A54" s="1" t="s">
        <v>62</v>
      </c>
      <c r="B54" s="4">
        <v>6</v>
      </c>
      <c r="C54" s="4"/>
      <c r="D54" s="4"/>
      <c r="E54" s="4">
        <f t="shared" si="0"/>
        <v>6</v>
      </c>
    </row>
    <row r="55" spans="1:5" x14ac:dyDescent="0.3">
      <c r="A55" s="1" t="s">
        <v>63</v>
      </c>
      <c r="B55" s="4">
        <v>2</v>
      </c>
      <c r="C55" s="4"/>
      <c r="D55" s="4"/>
      <c r="E55" s="4">
        <f t="shared" si="0"/>
        <v>2</v>
      </c>
    </row>
    <row r="56" spans="1:5" x14ac:dyDescent="0.3">
      <c r="A56" s="1" t="s">
        <v>64</v>
      </c>
      <c r="B56" s="4">
        <v>6</v>
      </c>
      <c r="C56" s="4">
        <v>1</v>
      </c>
      <c r="D56" s="4"/>
      <c r="E56" s="4">
        <f t="shared" si="0"/>
        <v>7</v>
      </c>
    </row>
    <row r="57" spans="1:5" x14ac:dyDescent="0.3">
      <c r="A57" s="1" t="s">
        <v>65</v>
      </c>
      <c r="B57" s="4">
        <v>4</v>
      </c>
      <c r="C57" s="4"/>
      <c r="D57" s="4"/>
      <c r="E57" s="4">
        <f t="shared" si="0"/>
        <v>4</v>
      </c>
    </row>
    <row r="58" spans="1:5" x14ac:dyDescent="0.3">
      <c r="A58" s="1" t="s">
        <v>66</v>
      </c>
      <c r="B58" s="4">
        <v>2</v>
      </c>
      <c r="C58" s="4"/>
      <c r="D58" s="4"/>
      <c r="E58" s="4">
        <f t="shared" si="0"/>
        <v>2</v>
      </c>
    </row>
    <row r="59" spans="1:5" x14ac:dyDescent="0.3">
      <c r="A59" s="1" t="s">
        <v>67</v>
      </c>
      <c r="B59" s="4">
        <v>1</v>
      </c>
      <c r="C59" s="4">
        <v>2</v>
      </c>
      <c r="D59" s="4"/>
      <c r="E59" s="4">
        <f t="shared" si="0"/>
        <v>3</v>
      </c>
    </row>
    <row r="60" spans="1:5" x14ac:dyDescent="0.3">
      <c r="A60" s="1" t="s">
        <v>69</v>
      </c>
      <c r="B60" s="4">
        <v>1</v>
      </c>
      <c r="C60" s="4"/>
      <c r="D60" s="4"/>
      <c r="E60" s="4">
        <f t="shared" si="0"/>
        <v>1</v>
      </c>
    </row>
    <row r="61" spans="1:5" x14ac:dyDescent="0.3">
      <c r="A61" s="1" t="s">
        <v>72</v>
      </c>
      <c r="B61" s="4">
        <v>2</v>
      </c>
      <c r="C61" s="4"/>
      <c r="D61" s="4"/>
      <c r="E61" s="4">
        <f t="shared" si="0"/>
        <v>2</v>
      </c>
    </row>
    <row r="62" spans="1:5" x14ac:dyDescent="0.3">
      <c r="A62" s="1" t="s">
        <v>73</v>
      </c>
      <c r="B62" s="4">
        <v>3</v>
      </c>
      <c r="C62" s="4"/>
      <c r="D62" s="4">
        <v>1</v>
      </c>
      <c r="E62" s="4">
        <f t="shared" si="0"/>
        <v>4</v>
      </c>
    </row>
    <row r="63" spans="1:5" x14ac:dyDescent="0.3">
      <c r="A63" s="1" t="s">
        <v>74</v>
      </c>
      <c r="B63" s="4">
        <v>2</v>
      </c>
      <c r="C63" s="4"/>
      <c r="D63" s="4"/>
      <c r="E63" s="4">
        <f t="shared" si="0"/>
        <v>2</v>
      </c>
    </row>
    <row r="64" spans="1:5" x14ac:dyDescent="0.3">
      <c r="A64" s="1" t="s">
        <v>76</v>
      </c>
      <c r="B64" s="4">
        <v>2</v>
      </c>
      <c r="C64" s="4"/>
      <c r="D64" s="4"/>
      <c r="E64" s="4">
        <f t="shared" si="0"/>
        <v>2</v>
      </c>
    </row>
    <row r="65" spans="1:5" x14ac:dyDescent="0.3">
      <c r="A65" s="1" t="s">
        <v>77</v>
      </c>
      <c r="B65" s="4">
        <v>2</v>
      </c>
      <c r="C65" s="4">
        <v>1</v>
      </c>
      <c r="D65" s="4"/>
      <c r="E65" s="4">
        <f t="shared" si="0"/>
        <v>3</v>
      </c>
    </row>
    <row r="66" spans="1:5" x14ac:dyDescent="0.3">
      <c r="A66" s="1" t="s">
        <v>78</v>
      </c>
      <c r="B66" s="4">
        <v>3</v>
      </c>
      <c r="C66" s="4">
        <v>2</v>
      </c>
      <c r="D66" s="4">
        <v>1</v>
      </c>
      <c r="E66" s="4">
        <f t="shared" si="0"/>
        <v>6</v>
      </c>
    </row>
    <row r="67" spans="1:5" x14ac:dyDescent="0.3">
      <c r="A67" s="1" t="s">
        <v>80</v>
      </c>
      <c r="B67" s="4">
        <v>1</v>
      </c>
      <c r="C67" s="4">
        <v>1</v>
      </c>
      <c r="D67" s="4"/>
      <c r="E67" s="4">
        <f t="shared" si="0"/>
        <v>2</v>
      </c>
    </row>
    <row r="68" spans="1:5" x14ac:dyDescent="0.3">
      <c r="A68" s="42" t="s">
        <v>106</v>
      </c>
      <c r="B68" s="137">
        <f>SUM(B6:B67)</f>
        <v>164</v>
      </c>
      <c r="C68" s="137">
        <f>SUM(C6:C67)</f>
        <v>27</v>
      </c>
      <c r="D68" s="137">
        <f>SUM(D6:D67)</f>
        <v>11</v>
      </c>
      <c r="E68" s="137">
        <f>SUM(E6:E67)</f>
        <v>202</v>
      </c>
    </row>
  </sheetData>
  <mergeCells count="3">
    <mergeCell ref="A1:E1"/>
    <mergeCell ref="B4:E4"/>
    <mergeCell ref="A2:E2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77"/>
  <sheetViews>
    <sheetView workbookViewId="0">
      <selection activeCell="F7" sqref="F7"/>
    </sheetView>
  </sheetViews>
  <sheetFormatPr defaultColWidth="9.1796875" defaultRowHeight="12.5" x14ac:dyDescent="0.25"/>
  <cols>
    <col min="1" max="1" width="28.81640625" style="74" customWidth="1"/>
    <col min="2" max="5" width="17" style="74" customWidth="1"/>
    <col min="6" max="6" width="11.08984375" style="74" customWidth="1"/>
    <col min="7" max="16384" width="9.1796875" style="74"/>
  </cols>
  <sheetData>
    <row r="1" spans="1:6" ht="15.5" x14ac:dyDescent="0.35">
      <c r="A1" s="93" t="s">
        <v>122</v>
      </c>
      <c r="B1" s="73"/>
      <c r="C1" s="73"/>
      <c r="D1" s="73"/>
    </row>
    <row r="2" spans="1:6" ht="15.5" x14ac:dyDescent="0.25">
      <c r="A2" s="91" t="s">
        <v>123</v>
      </c>
      <c r="B2" s="73"/>
      <c r="C2" s="73"/>
      <c r="D2" s="73"/>
    </row>
    <row r="3" spans="1:6" ht="13" x14ac:dyDescent="0.25">
      <c r="A3" s="63" t="s">
        <v>124</v>
      </c>
      <c r="B3" s="73"/>
      <c r="C3" s="73"/>
      <c r="D3" s="73"/>
    </row>
    <row r="4" spans="1:6" ht="13" x14ac:dyDescent="0.25">
      <c r="A4" s="63" t="s">
        <v>125</v>
      </c>
      <c r="B4" s="73"/>
      <c r="C4" s="73"/>
      <c r="D4" s="73"/>
    </row>
    <row r="5" spans="1:6" ht="13" x14ac:dyDescent="0.25">
      <c r="A5" s="63"/>
      <c r="B5" s="73"/>
      <c r="C5" s="73"/>
      <c r="D5" s="73"/>
    </row>
    <row r="6" spans="1:6" ht="21" customHeight="1" x14ac:dyDescent="0.25">
      <c r="A6" s="63"/>
      <c r="B6" s="75" t="s">
        <v>126</v>
      </c>
      <c r="C6" s="207" t="s">
        <v>127</v>
      </c>
      <c r="D6" s="208"/>
      <c r="E6" s="209"/>
    </row>
    <row r="7" spans="1:6" ht="45.75" customHeight="1" x14ac:dyDescent="0.25">
      <c r="A7" s="56" t="s">
        <v>108</v>
      </c>
      <c r="B7" s="164" t="s">
        <v>128</v>
      </c>
      <c r="C7" s="51" t="s">
        <v>129</v>
      </c>
      <c r="D7" s="51" t="s">
        <v>130</v>
      </c>
      <c r="E7" s="51" t="s">
        <v>131</v>
      </c>
      <c r="F7" s="195"/>
    </row>
    <row r="8" spans="1:6" ht="21" customHeight="1" x14ac:dyDescent="0.25">
      <c r="A8" s="58" t="s">
        <v>12</v>
      </c>
      <c r="B8" s="165">
        <v>67</v>
      </c>
      <c r="C8" s="59">
        <v>12</v>
      </c>
      <c r="D8" s="59">
        <v>14</v>
      </c>
      <c r="E8" s="59">
        <v>18</v>
      </c>
    </row>
    <row r="9" spans="1:6" ht="21" customHeight="1" x14ac:dyDescent="0.25">
      <c r="A9" s="58" t="s">
        <v>13</v>
      </c>
      <c r="B9" s="165">
        <v>51</v>
      </c>
      <c r="C9" s="59">
        <v>2</v>
      </c>
      <c r="D9" s="59">
        <v>1</v>
      </c>
      <c r="E9" s="59">
        <v>1</v>
      </c>
    </row>
    <row r="10" spans="1:6" ht="21" customHeight="1" x14ac:dyDescent="0.25">
      <c r="A10" s="58" t="s">
        <v>14</v>
      </c>
      <c r="B10" s="165">
        <v>123</v>
      </c>
      <c r="C10" s="59">
        <v>56</v>
      </c>
      <c r="D10" s="59">
        <v>59</v>
      </c>
      <c r="E10" s="59">
        <v>41</v>
      </c>
    </row>
    <row r="11" spans="1:6" ht="21" customHeight="1" x14ac:dyDescent="0.25">
      <c r="A11" s="58" t="s">
        <v>15</v>
      </c>
      <c r="B11" s="165">
        <v>158.5</v>
      </c>
      <c r="C11" s="59">
        <v>20</v>
      </c>
      <c r="D11" s="59">
        <v>21</v>
      </c>
      <c r="E11" s="59">
        <v>35</v>
      </c>
    </row>
    <row r="12" spans="1:6" ht="21" customHeight="1" x14ac:dyDescent="0.25">
      <c r="A12" s="58" t="s">
        <v>16</v>
      </c>
      <c r="B12" s="165">
        <v>195.5</v>
      </c>
      <c r="C12" s="59">
        <v>54</v>
      </c>
      <c r="D12" s="59">
        <v>55</v>
      </c>
      <c r="E12" s="59">
        <v>42</v>
      </c>
    </row>
    <row r="13" spans="1:6" ht="21" customHeight="1" x14ac:dyDescent="0.25">
      <c r="A13" s="58" t="s">
        <v>17</v>
      </c>
      <c r="B13" s="165">
        <v>34.5</v>
      </c>
      <c r="C13" s="59">
        <v>16</v>
      </c>
      <c r="D13" s="59">
        <v>20</v>
      </c>
      <c r="E13" s="59">
        <v>20</v>
      </c>
    </row>
    <row r="14" spans="1:6" ht="21" customHeight="1" x14ac:dyDescent="0.25">
      <c r="A14" s="58" t="s">
        <v>18</v>
      </c>
      <c r="B14" s="165">
        <v>48</v>
      </c>
      <c r="C14" s="59">
        <v>107</v>
      </c>
      <c r="D14" s="59">
        <v>36</v>
      </c>
      <c r="E14" s="59">
        <v>59</v>
      </c>
    </row>
    <row r="15" spans="1:6" ht="21" customHeight="1" x14ac:dyDescent="0.25">
      <c r="A15" s="58" t="s">
        <v>19</v>
      </c>
      <c r="B15" s="165">
        <v>35.5</v>
      </c>
      <c r="C15" s="59">
        <v>26</v>
      </c>
      <c r="D15" s="59">
        <v>12</v>
      </c>
      <c r="E15" s="59">
        <v>20</v>
      </c>
    </row>
    <row r="16" spans="1:6" ht="21" customHeight="1" x14ac:dyDescent="0.25">
      <c r="A16" s="58" t="s">
        <v>20</v>
      </c>
      <c r="B16" s="165">
        <v>56.5</v>
      </c>
      <c r="C16" s="59">
        <v>18</v>
      </c>
      <c r="D16" s="59">
        <v>41</v>
      </c>
      <c r="E16" s="59">
        <v>63</v>
      </c>
    </row>
    <row r="17" spans="1:5" ht="21" customHeight="1" x14ac:dyDescent="0.25">
      <c r="A17" s="58" t="s">
        <v>21</v>
      </c>
      <c r="B17" s="165">
        <v>85.5</v>
      </c>
      <c r="C17" s="59">
        <v>23</v>
      </c>
      <c r="D17" s="59">
        <v>94</v>
      </c>
      <c r="E17" s="59">
        <v>165</v>
      </c>
    </row>
    <row r="18" spans="1:5" ht="21" customHeight="1" x14ac:dyDescent="0.25">
      <c r="A18" s="58" t="s">
        <v>22</v>
      </c>
      <c r="B18" s="165">
        <v>20.5</v>
      </c>
      <c r="C18" s="59">
        <v>28</v>
      </c>
      <c r="D18" s="59">
        <v>10</v>
      </c>
      <c r="E18" s="59">
        <v>28</v>
      </c>
    </row>
    <row r="19" spans="1:5" ht="21" customHeight="1" x14ac:dyDescent="0.25">
      <c r="A19" s="58" t="s">
        <v>23</v>
      </c>
      <c r="B19" s="165">
        <v>4</v>
      </c>
      <c r="C19" s="59">
        <v>26</v>
      </c>
      <c r="D19" s="59">
        <v>27</v>
      </c>
      <c r="E19" s="59">
        <v>28</v>
      </c>
    </row>
    <row r="20" spans="1:5" ht="21" customHeight="1" x14ac:dyDescent="0.25">
      <c r="A20" s="58" t="s">
        <v>24</v>
      </c>
      <c r="B20" s="165">
        <v>103</v>
      </c>
      <c r="C20" s="59">
        <v>47</v>
      </c>
      <c r="D20" s="59">
        <v>34</v>
      </c>
      <c r="E20" s="59">
        <v>84</v>
      </c>
    </row>
    <row r="21" spans="1:5" ht="21" customHeight="1" x14ac:dyDescent="0.25">
      <c r="A21" s="58" t="s">
        <v>25</v>
      </c>
      <c r="B21" s="165">
        <v>44.5</v>
      </c>
      <c r="C21" s="59">
        <v>79</v>
      </c>
      <c r="D21" s="59">
        <v>33</v>
      </c>
      <c r="E21" s="59">
        <v>59</v>
      </c>
    </row>
    <row r="22" spans="1:5" ht="21" customHeight="1" x14ac:dyDescent="0.25">
      <c r="A22" s="58" t="s">
        <v>26</v>
      </c>
      <c r="B22" s="165">
        <v>19</v>
      </c>
      <c r="C22" s="59">
        <v>5</v>
      </c>
      <c r="D22" s="59">
        <v>8</v>
      </c>
      <c r="E22" s="59">
        <v>7</v>
      </c>
    </row>
    <row r="23" spans="1:5" ht="21" customHeight="1" x14ac:dyDescent="0.25">
      <c r="A23" s="58" t="s">
        <v>27</v>
      </c>
      <c r="B23" s="165">
        <v>42</v>
      </c>
      <c r="C23" s="59">
        <v>17</v>
      </c>
      <c r="D23" s="59">
        <v>10</v>
      </c>
      <c r="E23" s="59">
        <v>9</v>
      </c>
    </row>
    <row r="24" spans="1:5" ht="21" customHeight="1" x14ac:dyDescent="0.25">
      <c r="A24" s="58" t="s">
        <v>28</v>
      </c>
      <c r="B24" s="165" t="s">
        <v>132</v>
      </c>
      <c r="C24" s="59">
        <v>101</v>
      </c>
      <c r="D24" s="59">
        <v>61</v>
      </c>
      <c r="E24" s="59">
        <v>133</v>
      </c>
    </row>
    <row r="25" spans="1:5" ht="21" customHeight="1" x14ac:dyDescent="0.25">
      <c r="A25" s="58" t="s">
        <v>29</v>
      </c>
      <c r="B25" s="165">
        <v>19</v>
      </c>
      <c r="C25" s="59">
        <v>11</v>
      </c>
      <c r="D25" s="59">
        <v>19</v>
      </c>
      <c r="E25" s="59">
        <v>19</v>
      </c>
    </row>
    <row r="26" spans="1:5" ht="21" customHeight="1" x14ac:dyDescent="0.25">
      <c r="A26" s="58" t="s">
        <v>30</v>
      </c>
      <c r="B26" s="165">
        <v>18.5</v>
      </c>
      <c r="C26" s="59">
        <v>28</v>
      </c>
      <c r="D26" s="59">
        <v>56</v>
      </c>
      <c r="E26" s="59">
        <v>44</v>
      </c>
    </row>
    <row r="27" spans="1:5" ht="21" customHeight="1" x14ac:dyDescent="0.25">
      <c r="A27" s="58" t="s">
        <v>31</v>
      </c>
      <c r="B27" s="165">
        <v>36</v>
      </c>
      <c r="C27" s="59">
        <v>40</v>
      </c>
      <c r="D27" s="59">
        <v>21</v>
      </c>
      <c r="E27" s="59">
        <v>30</v>
      </c>
    </row>
    <row r="28" spans="1:5" ht="21" customHeight="1" x14ac:dyDescent="0.25">
      <c r="A28" s="58" t="s">
        <v>32</v>
      </c>
      <c r="B28" s="165">
        <v>55</v>
      </c>
      <c r="C28" s="59">
        <v>61</v>
      </c>
      <c r="D28" s="59">
        <v>83</v>
      </c>
      <c r="E28" s="59">
        <v>86</v>
      </c>
    </row>
    <row r="29" spans="1:5" ht="21" customHeight="1" x14ac:dyDescent="0.25">
      <c r="A29" s="58" t="s">
        <v>33</v>
      </c>
      <c r="B29" s="165">
        <v>12</v>
      </c>
      <c r="C29" s="59">
        <v>27</v>
      </c>
      <c r="D29" s="59">
        <v>29</v>
      </c>
      <c r="E29" s="59">
        <v>39</v>
      </c>
    </row>
    <row r="30" spans="1:5" ht="21" customHeight="1" x14ac:dyDescent="0.25">
      <c r="A30" s="58" t="s">
        <v>34</v>
      </c>
      <c r="B30" s="165">
        <v>19</v>
      </c>
      <c r="C30" s="59">
        <v>79</v>
      </c>
      <c r="D30" s="59">
        <v>60</v>
      </c>
      <c r="E30" s="59">
        <v>60</v>
      </c>
    </row>
    <row r="31" spans="1:5" ht="21" customHeight="1" x14ac:dyDescent="0.25">
      <c r="A31" s="58" t="s">
        <v>35</v>
      </c>
      <c r="B31" s="165">
        <v>0.5</v>
      </c>
      <c r="C31" s="59">
        <v>11</v>
      </c>
      <c r="D31" s="59">
        <v>0</v>
      </c>
      <c r="E31" s="59">
        <v>8</v>
      </c>
    </row>
    <row r="32" spans="1:5" ht="21" customHeight="1" x14ac:dyDescent="0.25">
      <c r="A32" s="58" t="s">
        <v>36</v>
      </c>
      <c r="B32" s="165">
        <v>133</v>
      </c>
      <c r="C32" s="59">
        <v>20</v>
      </c>
      <c r="D32" s="59">
        <v>51</v>
      </c>
      <c r="E32" s="59">
        <v>52</v>
      </c>
    </row>
    <row r="33" spans="1:5" ht="21" customHeight="1" x14ac:dyDescent="0.25">
      <c r="A33" s="58" t="s">
        <v>37</v>
      </c>
      <c r="B33" s="165">
        <v>22</v>
      </c>
      <c r="C33" s="59">
        <v>13</v>
      </c>
      <c r="D33" s="59">
        <v>17</v>
      </c>
      <c r="E33" s="59">
        <v>16</v>
      </c>
    </row>
    <row r="34" spans="1:5" ht="21" customHeight="1" x14ac:dyDescent="0.25">
      <c r="A34" s="58" t="s">
        <v>38</v>
      </c>
      <c r="B34" s="165">
        <v>18.5</v>
      </c>
      <c r="C34" s="59">
        <v>2</v>
      </c>
      <c r="D34" s="59">
        <v>3</v>
      </c>
      <c r="E34" s="59">
        <v>13</v>
      </c>
    </row>
    <row r="35" spans="1:5" ht="21" customHeight="1" x14ac:dyDescent="0.25">
      <c r="A35" s="58" t="s">
        <v>39</v>
      </c>
      <c r="B35" s="165">
        <v>28.5</v>
      </c>
      <c r="C35" s="59">
        <v>30</v>
      </c>
      <c r="D35" s="59">
        <v>24</v>
      </c>
      <c r="E35" s="59">
        <v>10</v>
      </c>
    </row>
    <row r="36" spans="1:5" ht="21" customHeight="1" x14ac:dyDescent="0.25">
      <c r="A36" s="58" t="s">
        <v>40</v>
      </c>
      <c r="B36" s="165">
        <v>21</v>
      </c>
      <c r="C36" s="59">
        <v>9</v>
      </c>
      <c r="D36" s="59">
        <v>3</v>
      </c>
      <c r="E36" s="59">
        <v>0</v>
      </c>
    </row>
    <row r="37" spans="1:5" ht="21" customHeight="1" x14ac:dyDescent="0.25">
      <c r="A37" s="58" t="s">
        <v>41</v>
      </c>
      <c r="B37" s="165">
        <v>70.5</v>
      </c>
      <c r="C37" s="59">
        <v>3</v>
      </c>
      <c r="D37" s="59">
        <v>0</v>
      </c>
      <c r="E37" s="59">
        <v>0</v>
      </c>
    </row>
    <row r="38" spans="1:5" ht="21" customHeight="1" x14ac:dyDescent="0.25">
      <c r="A38" s="58" t="s">
        <v>42</v>
      </c>
      <c r="B38" s="165">
        <v>15</v>
      </c>
      <c r="C38" s="59">
        <v>15</v>
      </c>
      <c r="D38" s="59">
        <v>10</v>
      </c>
      <c r="E38" s="59">
        <v>15</v>
      </c>
    </row>
    <row r="39" spans="1:5" ht="21" customHeight="1" x14ac:dyDescent="0.25">
      <c r="A39" s="58" t="s">
        <v>43</v>
      </c>
      <c r="B39" s="165">
        <v>52</v>
      </c>
      <c r="C39" s="59">
        <v>12</v>
      </c>
      <c r="D39" s="59">
        <v>16</v>
      </c>
      <c r="E39" s="59">
        <v>16</v>
      </c>
    </row>
    <row r="40" spans="1:5" ht="21" customHeight="1" x14ac:dyDescent="0.25">
      <c r="A40" s="58" t="s">
        <v>44</v>
      </c>
      <c r="B40" s="165">
        <v>148</v>
      </c>
      <c r="C40" s="59">
        <v>19</v>
      </c>
      <c r="D40" s="59">
        <v>33</v>
      </c>
      <c r="E40" s="59">
        <v>32</v>
      </c>
    </row>
    <row r="41" spans="1:5" ht="21" customHeight="1" x14ac:dyDescent="0.25">
      <c r="A41" s="58" t="s">
        <v>45</v>
      </c>
      <c r="B41" s="165">
        <v>157.5</v>
      </c>
      <c r="C41" s="59">
        <v>1</v>
      </c>
      <c r="D41" s="59">
        <v>2</v>
      </c>
      <c r="E41" s="59">
        <v>0</v>
      </c>
    </row>
    <row r="42" spans="1:5" ht="21" customHeight="1" x14ac:dyDescent="0.25">
      <c r="A42" s="58" t="s">
        <v>46</v>
      </c>
      <c r="B42" s="165">
        <v>8</v>
      </c>
      <c r="C42" s="59">
        <v>0</v>
      </c>
      <c r="D42" s="59">
        <v>0</v>
      </c>
      <c r="E42" s="59">
        <v>0</v>
      </c>
    </row>
    <row r="43" spans="1:5" ht="21" customHeight="1" x14ac:dyDescent="0.25">
      <c r="A43" s="58" t="s">
        <v>47</v>
      </c>
      <c r="B43" s="165">
        <v>23</v>
      </c>
      <c r="C43" s="59">
        <v>55</v>
      </c>
      <c r="D43" s="59">
        <v>66</v>
      </c>
      <c r="E43" s="59">
        <v>60</v>
      </c>
    </row>
    <row r="44" spans="1:5" ht="21" customHeight="1" x14ac:dyDescent="0.25">
      <c r="A44" s="58" t="s">
        <v>48</v>
      </c>
      <c r="B44" s="165">
        <v>99.5</v>
      </c>
      <c r="C44" s="59">
        <v>0</v>
      </c>
      <c r="D44" s="59">
        <v>1</v>
      </c>
      <c r="E44" s="59">
        <v>4</v>
      </c>
    </row>
    <row r="45" spans="1:5" ht="21" customHeight="1" x14ac:dyDescent="0.25">
      <c r="A45" s="58" t="s">
        <v>49</v>
      </c>
      <c r="B45" s="165">
        <v>143</v>
      </c>
      <c r="C45" s="59">
        <v>49</v>
      </c>
      <c r="D45" s="59">
        <v>154</v>
      </c>
      <c r="E45" s="59">
        <v>157</v>
      </c>
    </row>
    <row r="46" spans="1:5" ht="21" customHeight="1" x14ac:dyDescent="0.25">
      <c r="A46" s="58" t="s">
        <v>50</v>
      </c>
      <c r="B46" s="165">
        <v>43.5</v>
      </c>
      <c r="C46" s="59">
        <v>0</v>
      </c>
      <c r="D46" s="59">
        <v>2</v>
      </c>
      <c r="E46" s="59">
        <v>5</v>
      </c>
    </row>
    <row r="47" spans="1:5" ht="21" customHeight="1" x14ac:dyDescent="0.25">
      <c r="A47" s="58" t="s">
        <v>51</v>
      </c>
      <c r="B47" s="165">
        <v>56.5</v>
      </c>
      <c r="C47" s="59">
        <v>91</v>
      </c>
      <c r="D47" s="59">
        <v>92</v>
      </c>
      <c r="E47" s="59">
        <v>101</v>
      </c>
    </row>
    <row r="48" spans="1:5" ht="21" customHeight="1" x14ac:dyDescent="0.25">
      <c r="A48" s="58" t="s">
        <v>52</v>
      </c>
      <c r="B48" s="165" t="s">
        <v>132</v>
      </c>
      <c r="C48" s="59">
        <v>3</v>
      </c>
      <c r="D48" s="59">
        <v>6</v>
      </c>
      <c r="E48" s="59">
        <v>7</v>
      </c>
    </row>
    <row r="49" spans="1:5" ht="21" customHeight="1" x14ac:dyDescent="0.25">
      <c r="A49" s="58" t="s">
        <v>53</v>
      </c>
      <c r="B49" s="165">
        <v>54</v>
      </c>
      <c r="C49" s="59">
        <v>1</v>
      </c>
      <c r="D49" s="59">
        <v>4</v>
      </c>
      <c r="E49" s="59">
        <v>3</v>
      </c>
    </row>
    <row r="50" spans="1:5" ht="21" customHeight="1" x14ac:dyDescent="0.25">
      <c r="A50" s="58" t="s">
        <v>54</v>
      </c>
      <c r="B50" s="165">
        <v>19</v>
      </c>
      <c r="C50" s="59">
        <v>26</v>
      </c>
      <c r="D50" s="59">
        <v>13</v>
      </c>
      <c r="E50" s="59">
        <v>25</v>
      </c>
    </row>
    <row r="51" spans="1:5" ht="21" customHeight="1" x14ac:dyDescent="0.25">
      <c r="A51" s="58" t="s">
        <v>55</v>
      </c>
      <c r="B51" s="165">
        <v>89</v>
      </c>
      <c r="C51" s="59">
        <v>16</v>
      </c>
      <c r="D51" s="59">
        <v>10</v>
      </c>
      <c r="E51" s="59">
        <v>32</v>
      </c>
    </row>
    <row r="52" spans="1:5" ht="21" customHeight="1" x14ac:dyDescent="0.25">
      <c r="A52" s="58" t="s">
        <v>56</v>
      </c>
      <c r="B52" s="165">
        <v>42.5</v>
      </c>
      <c r="C52" s="59">
        <v>41</v>
      </c>
      <c r="D52" s="59">
        <v>28</v>
      </c>
      <c r="E52" s="59">
        <v>33</v>
      </c>
    </row>
    <row r="53" spans="1:5" ht="21" customHeight="1" x14ac:dyDescent="0.25">
      <c r="A53" s="58" t="s">
        <v>57</v>
      </c>
      <c r="B53" s="165">
        <v>40</v>
      </c>
      <c r="C53" s="59">
        <v>11</v>
      </c>
      <c r="D53" s="59">
        <v>5</v>
      </c>
      <c r="E53" s="59">
        <v>13</v>
      </c>
    </row>
    <row r="54" spans="1:5" ht="21" customHeight="1" x14ac:dyDescent="0.25">
      <c r="A54" s="58" t="s">
        <v>58</v>
      </c>
      <c r="B54" s="165">
        <v>28.5</v>
      </c>
      <c r="C54" s="59">
        <v>16</v>
      </c>
      <c r="D54" s="59">
        <v>18</v>
      </c>
      <c r="E54" s="59">
        <v>23</v>
      </c>
    </row>
    <row r="55" spans="1:5" ht="21" customHeight="1" x14ac:dyDescent="0.25">
      <c r="A55" s="58" t="s">
        <v>59</v>
      </c>
      <c r="B55" s="165">
        <v>55.5</v>
      </c>
      <c r="C55" s="59">
        <v>9</v>
      </c>
      <c r="D55" s="59">
        <v>9</v>
      </c>
      <c r="E55" s="59">
        <v>10</v>
      </c>
    </row>
    <row r="56" spans="1:5" ht="21" customHeight="1" x14ac:dyDescent="0.25">
      <c r="A56" s="58" t="s">
        <v>60</v>
      </c>
      <c r="B56" s="165">
        <v>58</v>
      </c>
      <c r="C56" s="59">
        <v>97</v>
      </c>
      <c r="D56" s="59">
        <v>35</v>
      </c>
      <c r="E56" s="59">
        <v>115</v>
      </c>
    </row>
    <row r="57" spans="1:5" ht="21" customHeight="1" x14ac:dyDescent="0.25">
      <c r="A57" s="58" t="s">
        <v>61</v>
      </c>
      <c r="B57" s="165">
        <v>76.5</v>
      </c>
      <c r="C57" s="59">
        <v>23</v>
      </c>
      <c r="D57" s="59">
        <v>48</v>
      </c>
      <c r="E57" s="59">
        <v>22</v>
      </c>
    </row>
    <row r="58" spans="1:5" ht="21" customHeight="1" x14ac:dyDescent="0.25">
      <c r="A58" s="58" t="s">
        <v>62</v>
      </c>
      <c r="B58" s="165">
        <v>142.5</v>
      </c>
      <c r="C58" s="59">
        <v>50</v>
      </c>
      <c r="D58" s="59">
        <v>63</v>
      </c>
      <c r="E58" s="59">
        <v>83</v>
      </c>
    </row>
    <row r="59" spans="1:5" ht="21" customHeight="1" x14ac:dyDescent="0.25">
      <c r="A59" s="58" t="s">
        <v>63</v>
      </c>
      <c r="B59" s="165">
        <v>14</v>
      </c>
      <c r="C59" s="59">
        <v>21</v>
      </c>
      <c r="D59" s="59">
        <v>44</v>
      </c>
      <c r="E59" s="59">
        <v>32</v>
      </c>
    </row>
    <row r="60" spans="1:5" ht="21" customHeight="1" x14ac:dyDescent="0.25">
      <c r="A60" s="58" t="s">
        <v>64</v>
      </c>
      <c r="B60" s="165">
        <v>119</v>
      </c>
      <c r="C60" s="59">
        <v>87</v>
      </c>
      <c r="D60" s="59">
        <v>141</v>
      </c>
      <c r="E60" s="59">
        <v>159</v>
      </c>
    </row>
    <row r="61" spans="1:5" ht="21" customHeight="1" x14ac:dyDescent="0.25">
      <c r="A61" s="58" t="s">
        <v>65</v>
      </c>
      <c r="B61" s="165">
        <v>35.5</v>
      </c>
      <c r="C61" s="59">
        <v>22</v>
      </c>
      <c r="D61" s="59">
        <v>73</v>
      </c>
      <c r="E61" s="59">
        <v>32</v>
      </c>
    </row>
    <row r="62" spans="1:5" ht="21" customHeight="1" x14ac:dyDescent="0.25">
      <c r="A62" s="58" t="s">
        <v>66</v>
      </c>
      <c r="B62" s="165">
        <v>47</v>
      </c>
      <c r="C62" s="59">
        <v>42</v>
      </c>
      <c r="D62" s="59">
        <v>40</v>
      </c>
      <c r="E62" s="59">
        <v>40</v>
      </c>
    </row>
    <row r="63" spans="1:5" ht="21" customHeight="1" x14ac:dyDescent="0.25">
      <c r="A63" s="58" t="s">
        <v>67</v>
      </c>
      <c r="B63" s="165">
        <v>56</v>
      </c>
      <c r="C63" s="59">
        <v>24</v>
      </c>
      <c r="D63" s="59">
        <v>13</v>
      </c>
      <c r="E63" s="59">
        <v>23</v>
      </c>
    </row>
    <row r="64" spans="1:5" ht="21" customHeight="1" x14ac:dyDescent="0.25">
      <c r="A64" s="58" t="s">
        <v>68</v>
      </c>
      <c r="B64" s="165" t="s">
        <v>132</v>
      </c>
      <c r="C64" s="59">
        <v>0</v>
      </c>
      <c r="D64" s="59">
        <v>5</v>
      </c>
      <c r="E64" s="59">
        <v>9</v>
      </c>
    </row>
    <row r="65" spans="1:5" ht="21" customHeight="1" x14ac:dyDescent="0.25">
      <c r="A65" s="58" t="s">
        <v>69</v>
      </c>
      <c r="B65" s="165">
        <v>27.5</v>
      </c>
      <c r="C65" s="59">
        <v>6</v>
      </c>
      <c r="D65" s="59">
        <v>0</v>
      </c>
      <c r="E65" s="59">
        <v>15</v>
      </c>
    </row>
    <row r="66" spans="1:5" ht="21" customHeight="1" x14ac:dyDescent="0.25">
      <c r="A66" s="58" t="s">
        <v>70</v>
      </c>
      <c r="B66" s="165" t="s">
        <v>132</v>
      </c>
      <c r="C66" s="59">
        <v>0</v>
      </c>
      <c r="D66" s="59">
        <v>0</v>
      </c>
      <c r="E66" s="59">
        <v>0</v>
      </c>
    </row>
    <row r="67" spans="1:5" ht="21" customHeight="1" x14ac:dyDescent="0.25">
      <c r="A67" s="58" t="s">
        <v>71</v>
      </c>
      <c r="B67" s="165" t="s">
        <v>132</v>
      </c>
      <c r="C67" s="59">
        <v>6</v>
      </c>
      <c r="D67" s="59">
        <v>5</v>
      </c>
      <c r="E67" s="59">
        <v>15</v>
      </c>
    </row>
    <row r="68" spans="1:5" ht="21" customHeight="1" x14ac:dyDescent="0.25">
      <c r="A68" s="58" t="s">
        <v>72</v>
      </c>
      <c r="B68" s="165">
        <v>28</v>
      </c>
      <c r="C68" s="59">
        <v>1</v>
      </c>
      <c r="D68" s="59">
        <v>0</v>
      </c>
      <c r="E68" s="59">
        <v>4</v>
      </c>
    </row>
    <row r="69" spans="1:5" ht="21" customHeight="1" x14ac:dyDescent="0.25">
      <c r="A69" s="58" t="s">
        <v>73</v>
      </c>
      <c r="B69" s="165">
        <v>24</v>
      </c>
      <c r="C69" s="59">
        <v>23</v>
      </c>
      <c r="D69" s="59">
        <v>13</v>
      </c>
      <c r="E69" s="59">
        <v>53</v>
      </c>
    </row>
    <row r="70" spans="1:5" ht="21" customHeight="1" x14ac:dyDescent="0.25">
      <c r="A70" s="58" t="s">
        <v>74</v>
      </c>
      <c r="B70" s="165">
        <v>11.5</v>
      </c>
      <c r="C70" s="59">
        <v>10</v>
      </c>
      <c r="D70" s="59">
        <v>0</v>
      </c>
      <c r="E70" s="59">
        <v>11</v>
      </c>
    </row>
    <row r="71" spans="1:5" ht="21" customHeight="1" x14ac:dyDescent="0.25">
      <c r="A71" s="58" t="s">
        <v>75</v>
      </c>
      <c r="B71" s="165" t="s">
        <v>132</v>
      </c>
      <c r="C71" s="59">
        <v>5</v>
      </c>
      <c r="D71" s="59">
        <v>11</v>
      </c>
      <c r="E71" s="59">
        <v>50</v>
      </c>
    </row>
    <row r="72" spans="1:5" ht="21" customHeight="1" x14ac:dyDescent="0.25">
      <c r="A72" s="58" t="s">
        <v>76</v>
      </c>
      <c r="B72" s="165">
        <v>56</v>
      </c>
      <c r="C72" s="59">
        <v>8</v>
      </c>
      <c r="D72" s="59">
        <v>10</v>
      </c>
      <c r="E72" s="59">
        <v>13</v>
      </c>
    </row>
    <row r="73" spans="1:5" ht="21" customHeight="1" x14ac:dyDescent="0.25">
      <c r="A73" s="58" t="s">
        <v>77</v>
      </c>
      <c r="B73" s="165">
        <v>104.5</v>
      </c>
      <c r="C73" s="59">
        <v>2</v>
      </c>
      <c r="D73" s="59">
        <v>4</v>
      </c>
      <c r="E73" s="59">
        <v>3</v>
      </c>
    </row>
    <row r="74" spans="1:5" ht="21" customHeight="1" x14ac:dyDescent="0.25">
      <c r="A74" s="58" t="s">
        <v>78</v>
      </c>
      <c r="B74" s="165">
        <v>154.5</v>
      </c>
      <c r="C74" s="59">
        <v>14</v>
      </c>
      <c r="D74" s="59">
        <v>18</v>
      </c>
      <c r="E74" s="59">
        <v>46</v>
      </c>
    </row>
    <row r="75" spans="1:5" ht="21" customHeight="1" x14ac:dyDescent="0.25">
      <c r="A75" s="58" t="s">
        <v>79</v>
      </c>
      <c r="B75" s="165" t="s">
        <v>132</v>
      </c>
      <c r="C75" s="59">
        <v>6</v>
      </c>
      <c r="D75" s="59">
        <v>8</v>
      </c>
      <c r="E75" s="59">
        <v>15</v>
      </c>
    </row>
    <row r="76" spans="1:5" ht="17.25" customHeight="1" x14ac:dyDescent="0.25">
      <c r="A76" s="58" t="s">
        <v>80</v>
      </c>
      <c r="B76" s="165">
        <v>25.5</v>
      </c>
      <c r="C76" s="59">
        <v>22</v>
      </c>
      <c r="D76" s="59">
        <v>6</v>
      </c>
      <c r="E76" s="59">
        <v>27</v>
      </c>
    </row>
    <row r="77" spans="1:5" ht="18.75" customHeight="1" x14ac:dyDescent="0.25">
      <c r="A77" s="56" t="s">
        <v>106</v>
      </c>
      <c r="B77" s="164">
        <f>SUM(B8:B76)</f>
        <v>3596</v>
      </c>
      <c r="C77" s="164">
        <f t="shared" ref="C77:E77" si="0">SUM(C8:C76)</f>
        <v>1805</v>
      </c>
      <c r="D77" s="164">
        <f t="shared" si="0"/>
        <v>1908</v>
      </c>
      <c r="E77" s="164">
        <f t="shared" si="0"/>
        <v>2492</v>
      </c>
    </row>
  </sheetData>
  <mergeCells count="1">
    <mergeCell ref="C6:E6"/>
  </mergeCells>
  <pageMargins left="0.70866141732283472" right="0.70866141732283472" top="0.74803149606299213" bottom="0.74803149606299213" header="0.31496062992125984" footer="0.31496062992125984"/>
  <pageSetup paperSize="9" scale="45" orientation="portrait" horizontalDpi="300" verticalDpi="300" r:id="rId1"/>
  <headerFooter>
    <oddHeader>&amp;R&amp;F</oddHeader>
    <oddFooter>&amp;R&amp;"Arial,Regular"&amp;9&amp;F 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76"/>
  <sheetViews>
    <sheetView workbookViewId="0">
      <selection activeCell="A3" sqref="A3"/>
    </sheetView>
  </sheetViews>
  <sheetFormatPr defaultColWidth="9.1796875" defaultRowHeight="12.5" x14ac:dyDescent="0.25"/>
  <cols>
    <col min="1" max="1" width="28.453125" style="47" customWidth="1"/>
    <col min="2" max="2" width="17.81640625" style="47" customWidth="1"/>
    <col min="3" max="3" width="18.54296875" style="47" customWidth="1"/>
    <col min="4" max="4" width="20.453125" style="47" customWidth="1"/>
    <col min="5" max="16384" width="9.1796875" style="47"/>
  </cols>
  <sheetData>
    <row r="1" spans="1:4" s="46" customFormat="1" ht="15.75" customHeight="1" x14ac:dyDescent="0.3">
      <c r="A1" s="95" t="s">
        <v>133</v>
      </c>
      <c r="B1" s="96"/>
      <c r="C1" s="76"/>
      <c r="D1" s="76"/>
    </row>
    <row r="2" spans="1:4" s="46" customFormat="1" ht="15.65" customHeight="1" x14ac:dyDescent="0.3">
      <c r="A2" s="210" t="s">
        <v>134</v>
      </c>
      <c r="B2" s="210"/>
      <c r="C2" s="76"/>
      <c r="D2" s="76"/>
    </row>
    <row r="3" spans="1:4" s="74" customFormat="1" ht="15.75" customHeight="1" x14ac:dyDescent="0.25">
      <c r="A3" s="63" t="s">
        <v>135</v>
      </c>
      <c r="B3" s="73"/>
      <c r="C3" s="73"/>
      <c r="D3" s="73"/>
    </row>
    <row r="4" spans="1:4" s="74" customFormat="1" ht="15.75" customHeight="1" x14ac:dyDescent="0.25">
      <c r="A4" s="63"/>
      <c r="B4" s="73"/>
      <c r="C4" s="73"/>
      <c r="D4" s="73"/>
    </row>
    <row r="5" spans="1:4" ht="13" x14ac:dyDescent="0.3">
      <c r="A5" s="77"/>
      <c r="B5" s="211" t="s">
        <v>136</v>
      </c>
      <c r="C5" s="211"/>
      <c r="D5" s="211"/>
    </row>
    <row r="6" spans="1:4" s="52" customFormat="1" ht="21" customHeight="1" x14ac:dyDescent="0.35">
      <c r="A6" s="49" t="s">
        <v>108</v>
      </c>
      <c r="B6" s="69" t="s">
        <v>137</v>
      </c>
      <c r="C6" s="69" t="s">
        <v>138</v>
      </c>
      <c r="D6" s="69" t="s">
        <v>139</v>
      </c>
    </row>
    <row r="7" spans="1:4" s="52" customFormat="1" ht="21" customHeight="1" x14ac:dyDescent="0.35">
      <c r="A7" s="66" t="s">
        <v>12</v>
      </c>
      <c r="B7" s="67">
        <v>5</v>
      </c>
      <c r="C7" s="67">
        <v>5</v>
      </c>
      <c r="D7" s="67">
        <v>0</v>
      </c>
    </row>
    <row r="8" spans="1:4" s="52" customFormat="1" ht="21" customHeight="1" x14ac:dyDescent="0.35">
      <c r="A8" s="66" t="s">
        <v>13</v>
      </c>
      <c r="B8" s="67">
        <v>0</v>
      </c>
      <c r="C8" s="67">
        <v>0</v>
      </c>
      <c r="D8" s="67">
        <v>0</v>
      </c>
    </row>
    <row r="9" spans="1:4" s="52" customFormat="1" ht="21" customHeight="1" x14ac:dyDescent="0.35">
      <c r="A9" s="66" t="s">
        <v>14</v>
      </c>
      <c r="B9" s="67">
        <v>30</v>
      </c>
      <c r="C9" s="67">
        <v>10</v>
      </c>
      <c r="D9" s="67">
        <v>0</v>
      </c>
    </row>
    <row r="10" spans="1:4" s="52" customFormat="1" ht="21" customHeight="1" x14ac:dyDescent="0.35">
      <c r="A10" s="66" t="s">
        <v>15</v>
      </c>
      <c r="B10" s="67">
        <v>5</v>
      </c>
      <c r="C10" s="67">
        <v>5</v>
      </c>
      <c r="D10" s="67">
        <v>1</v>
      </c>
    </row>
    <row r="11" spans="1:4" s="52" customFormat="1" ht="21" customHeight="1" x14ac:dyDescent="0.35">
      <c r="A11" s="66" t="s">
        <v>16</v>
      </c>
      <c r="B11" s="67">
        <v>0</v>
      </c>
      <c r="C11" s="67">
        <v>0</v>
      </c>
      <c r="D11" s="67">
        <v>0</v>
      </c>
    </row>
    <row r="12" spans="1:4" s="52" customFormat="1" ht="21" customHeight="1" x14ac:dyDescent="0.35">
      <c r="A12" s="66" t="s">
        <v>17</v>
      </c>
      <c r="B12" s="67">
        <v>8</v>
      </c>
      <c r="C12" s="67">
        <v>0</v>
      </c>
      <c r="D12" s="67">
        <v>0</v>
      </c>
    </row>
    <row r="13" spans="1:4" s="52" customFormat="1" ht="21" customHeight="1" x14ac:dyDescent="0.35">
      <c r="A13" s="66" t="s">
        <v>18</v>
      </c>
      <c r="B13" s="67">
        <v>15</v>
      </c>
      <c r="C13" s="67">
        <v>15</v>
      </c>
      <c r="D13" s="67">
        <v>7</v>
      </c>
    </row>
    <row r="14" spans="1:4" s="52" customFormat="1" ht="21" customHeight="1" x14ac:dyDescent="0.35">
      <c r="A14" s="66" t="s">
        <v>19</v>
      </c>
      <c r="B14" s="67">
        <v>4</v>
      </c>
      <c r="C14" s="67">
        <v>4</v>
      </c>
      <c r="D14" s="67">
        <v>0</v>
      </c>
    </row>
    <row r="15" spans="1:4" s="52" customFormat="1" ht="21" customHeight="1" x14ac:dyDescent="0.35">
      <c r="A15" s="66" t="s">
        <v>20</v>
      </c>
      <c r="B15" s="67">
        <v>13</v>
      </c>
      <c r="C15" s="67">
        <v>0</v>
      </c>
      <c r="D15" s="67">
        <v>4</v>
      </c>
    </row>
    <row r="16" spans="1:4" s="52" customFormat="1" ht="21" customHeight="1" x14ac:dyDescent="0.35">
      <c r="A16" s="66" t="s">
        <v>21</v>
      </c>
      <c r="B16" s="67">
        <v>0</v>
      </c>
      <c r="C16" s="67">
        <v>0</v>
      </c>
      <c r="D16" s="67">
        <v>0</v>
      </c>
    </row>
    <row r="17" spans="1:4" s="52" customFormat="1" ht="21" customHeight="1" x14ac:dyDescent="0.35">
      <c r="A17" s="66" t="s">
        <v>22</v>
      </c>
      <c r="B17" s="67">
        <v>0</v>
      </c>
      <c r="C17" s="67">
        <v>0</v>
      </c>
      <c r="D17" s="67">
        <v>0</v>
      </c>
    </row>
    <row r="18" spans="1:4" s="52" customFormat="1" ht="21" customHeight="1" x14ac:dyDescent="0.35">
      <c r="A18" s="66" t="s">
        <v>23</v>
      </c>
      <c r="B18" s="67">
        <v>2</v>
      </c>
      <c r="C18" s="67">
        <v>16</v>
      </c>
      <c r="D18" s="67">
        <v>0</v>
      </c>
    </row>
    <row r="19" spans="1:4" s="52" customFormat="1" ht="21" customHeight="1" x14ac:dyDescent="0.35">
      <c r="A19" s="66" t="s">
        <v>24</v>
      </c>
      <c r="B19" s="67">
        <v>35</v>
      </c>
      <c r="C19" s="67">
        <v>35</v>
      </c>
      <c r="D19" s="67">
        <v>0</v>
      </c>
    </row>
    <row r="20" spans="1:4" s="52" customFormat="1" ht="21" customHeight="1" x14ac:dyDescent="0.35">
      <c r="A20" s="66" t="s">
        <v>25</v>
      </c>
      <c r="B20" s="67">
        <v>13</v>
      </c>
      <c r="C20" s="67">
        <v>0</v>
      </c>
      <c r="D20" s="67">
        <v>2</v>
      </c>
    </row>
    <row r="21" spans="1:4" s="52" customFormat="1" ht="21" customHeight="1" x14ac:dyDescent="0.35">
      <c r="A21" s="66" t="s">
        <v>26</v>
      </c>
      <c r="B21" s="67">
        <v>0</v>
      </c>
      <c r="C21" s="67">
        <v>0</v>
      </c>
      <c r="D21" s="67">
        <v>0</v>
      </c>
    </row>
    <row r="22" spans="1:4" s="52" customFormat="1" ht="21" customHeight="1" x14ac:dyDescent="0.35">
      <c r="A22" s="66" t="s">
        <v>27</v>
      </c>
      <c r="B22" s="67">
        <v>1</v>
      </c>
      <c r="C22" s="67">
        <v>1</v>
      </c>
      <c r="D22" s="67">
        <v>1</v>
      </c>
    </row>
    <row r="23" spans="1:4" s="52" customFormat="1" ht="21" customHeight="1" x14ac:dyDescent="0.35">
      <c r="A23" s="66" t="s">
        <v>28</v>
      </c>
      <c r="B23" s="67">
        <v>0</v>
      </c>
      <c r="C23" s="67">
        <v>20</v>
      </c>
      <c r="D23" s="67">
        <v>0</v>
      </c>
    </row>
    <row r="24" spans="1:4" s="52" customFormat="1" ht="21" customHeight="1" x14ac:dyDescent="0.35">
      <c r="A24" s="66" t="s">
        <v>29</v>
      </c>
      <c r="B24" s="67">
        <v>0</v>
      </c>
      <c r="C24" s="67">
        <v>0</v>
      </c>
      <c r="D24" s="67">
        <v>2</v>
      </c>
    </row>
    <row r="25" spans="1:4" s="52" customFormat="1" ht="21" customHeight="1" x14ac:dyDescent="0.35">
      <c r="A25" s="66" t="s">
        <v>30</v>
      </c>
      <c r="B25" s="67">
        <v>34</v>
      </c>
      <c r="C25" s="67">
        <v>16</v>
      </c>
      <c r="D25" s="67">
        <v>0</v>
      </c>
    </row>
    <row r="26" spans="1:4" s="52" customFormat="1" ht="21" customHeight="1" x14ac:dyDescent="0.35">
      <c r="A26" s="66" t="s">
        <v>31</v>
      </c>
      <c r="B26" s="67">
        <v>10</v>
      </c>
      <c r="C26" s="67">
        <v>30</v>
      </c>
      <c r="D26" s="67">
        <v>10</v>
      </c>
    </row>
    <row r="27" spans="1:4" s="52" customFormat="1" ht="21" customHeight="1" x14ac:dyDescent="0.35">
      <c r="A27" s="66" t="s">
        <v>32</v>
      </c>
      <c r="B27" s="67">
        <v>7</v>
      </c>
      <c r="C27" s="67">
        <v>6</v>
      </c>
      <c r="D27" s="67">
        <v>6</v>
      </c>
    </row>
    <row r="28" spans="1:4" s="52" customFormat="1" ht="21" customHeight="1" x14ac:dyDescent="0.35">
      <c r="A28" s="66" t="s">
        <v>33</v>
      </c>
      <c r="B28" s="67">
        <v>9</v>
      </c>
      <c r="C28" s="67">
        <v>0</v>
      </c>
      <c r="D28" s="67">
        <v>0</v>
      </c>
    </row>
    <row r="29" spans="1:4" s="52" customFormat="1" ht="21" customHeight="1" x14ac:dyDescent="0.35">
      <c r="A29" s="66" t="s">
        <v>34</v>
      </c>
      <c r="B29" s="67">
        <v>0</v>
      </c>
      <c r="C29" s="67">
        <v>0</v>
      </c>
      <c r="D29" s="67">
        <v>0</v>
      </c>
    </row>
    <row r="30" spans="1:4" s="52" customFormat="1" ht="21" customHeight="1" x14ac:dyDescent="0.35">
      <c r="A30" s="66" t="s">
        <v>35</v>
      </c>
      <c r="B30" s="67">
        <v>0</v>
      </c>
      <c r="C30" s="67">
        <v>0</v>
      </c>
      <c r="D30" s="67">
        <v>0</v>
      </c>
    </row>
    <row r="31" spans="1:4" s="52" customFormat="1" ht="21" customHeight="1" x14ac:dyDescent="0.35">
      <c r="A31" s="66" t="s">
        <v>36</v>
      </c>
      <c r="B31" s="67">
        <v>15</v>
      </c>
      <c r="C31" s="67">
        <v>0</v>
      </c>
      <c r="D31" s="67">
        <v>0</v>
      </c>
    </row>
    <row r="32" spans="1:4" s="52" customFormat="1" ht="21" customHeight="1" x14ac:dyDescent="0.35">
      <c r="A32" s="66" t="s">
        <v>37</v>
      </c>
      <c r="B32" s="67">
        <v>0</v>
      </c>
      <c r="C32" s="67">
        <v>0</v>
      </c>
      <c r="D32" s="67">
        <v>0</v>
      </c>
    </row>
    <row r="33" spans="1:4" s="52" customFormat="1" ht="21" customHeight="1" x14ac:dyDescent="0.35">
      <c r="A33" s="66" t="s">
        <v>38</v>
      </c>
      <c r="B33" s="67">
        <v>0</v>
      </c>
      <c r="C33" s="67">
        <v>0</v>
      </c>
      <c r="D33" s="67">
        <v>0</v>
      </c>
    </row>
    <row r="34" spans="1:4" s="52" customFormat="1" ht="21" customHeight="1" x14ac:dyDescent="0.35">
      <c r="A34" s="66" t="s">
        <v>39</v>
      </c>
      <c r="B34" s="67">
        <v>0</v>
      </c>
      <c r="C34" s="67">
        <v>0</v>
      </c>
      <c r="D34" s="67">
        <v>0</v>
      </c>
    </row>
    <row r="35" spans="1:4" s="52" customFormat="1" ht="21" customHeight="1" x14ac:dyDescent="0.35">
      <c r="A35" s="66" t="s">
        <v>40</v>
      </c>
      <c r="B35" s="67">
        <v>0</v>
      </c>
      <c r="C35" s="67">
        <v>0</v>
      </c>
      <c r="D35" s="67">
        <v>0</v>
      </c>
    </row>
    <row r="36" spans="1:4" s="52" customFormat="1" ht="21" customHeight="1" x14ac:dyDescent="0.35">
      <c r="A36" s="66" t="s">
        <v>41</v>
      </c>
      <c r="B36" s="67">
        <v>0</v>
      </c>
      <c r="C36" s="67">
        <v>0</v>
      </c>
      <c r="D36" s="67">
        <v>0</v>
      </c>
    </row>
    <row r="37" spans="1:4" s="52" customFormat="1" ht="21" customHeight="1" x14ac:dyDescent="0.35">
      <c r="A37" s="66" t="s">
        <v>42</v>
      </c>
      <c r="B37" s="67">
        <v>0</v>
      </c>
      <c r="C37" s="67">
        <v>0</v>
      </c>
      <c r="D37" s="67">
        <v>0</v>
      </c>
    </row>
    <row r="38" spans="1:4" s="52" customFormat="1" ht="21" customHeight="1" x14ac:dyDescent="0.35">
      <c r="A38" s="66" t="s">
        <v>43</v>
      </c>
      <c r="B38" s="67">
        <v>3</v>
      </c>
      <c r="C38" s="67">
        <v>3</v>
      </c>
      <c r="D38" s="67">
        <v>1</v>
      </c>
    </row>
    <row r="39" spans="1:4" s="52" customFormat="1" ht="21" customHeight="1" x14ac:dyDescent="0.35">
      <c r="A39" s="66" t="s">
        <v>44</v>
      </c>
      <c r="B39" s="67">
        <v>2</v>
      </c>
      <c r="C39" s="67">
        <v>3</v>
      </c>
      <c r="D39" s="67">
        <v>0</v>
      </c>
    </row>
    <row r="40" spans="1:4" s="52" customFormat="1" ht="21" customHeight="1" x14ac:dyDescent="0.35">
      <c r="A40" s="66" t="s">
        <v>45</v>
      </c>
      <c r="B40" s="67">
        <v>14</v>
      </c>
      <c r="C40" s="67">
        <v>0</v>
      </c>
      <c r="D40" s="67">
        <v>0</v>
      </c>
    </row>
    <row r="41" spans="1:4" s="52" customFormat="1" ht="21" customHeight="1" x14ac:dyDescent="0.35">
      <c r="A41" s="66" t="s">
        <v>46</v>
      </c>
      <c r="B41" s="67">
        <v>0</v>
      </c>
      <c r="C41" s="67">
        <v>0</v>
      </c>
      <c r="D41" s="67">
        <v>0</v>
      </c>
    </row>
    <row r="42" spans="1:4" s="52" customFormat="1" ht="21" customHeight="1" x14ac:dyDescent="0.35">
      <c r="A42" s="66" t="s">
        <v>47</v>
      </c>
      <c r="B42" s="67">
        <v>7</v>
      </c>
      <c r="C42" s="67">
        <v>6</v>
      </c>
      <c r="D42" s="67">
        <v>25</v>
      </c>
    </row>
    <row r="43" spans="1:4" s="52" customFormat="1" ht="21" customHeight="1" x14ac:dyDescent="0.35">
      <c r="A43" s="66" t="s">
        <v>48</v>
      </c>
      <c r="B43" s="67">
        <v>0</v>
      </c>
      <c r="C43" s="67">
        <v>0</v>
      </c>
      <c r="D43" s="67">
        <v>0</v>
      </c>
    </row>
    <row r="44" spans="1:4" s="52" customFormat="1" ht="21" customHeight="1" x14ac:dyDescent="0.35">
      <c r="A44" s="66" t="s">
        <v>49</v>
      </c>
      <c r="B44" s="67">
        <v>15</v>
      </c>
      <c r="C44" s="67">
        <v>15</v>
      </c>
      <c r="D44" s="67">
        <v>13</v>
      </c>
    </row>
    <row r="45" spans="1:4" s="52" customFormat="1" ht="21" customHeight="1" x14ac:dyDescent="0.35">
      <c r="A45" s="66" t="s">
        <v>50</v>
      </c>
      <c r="B45" s="67">
        <v>0</v>
      </c>
      <c r="C45" s="67">
        <v>0</v>
      </c>
      <c r="D45" s="67">
        <v>0</v>
      </c>
    </row>
    <row r="46" spans="1:4" s="52" customFormat="1" ht="21" customHeight="1" x14ac:dyDescent="0.35">
      <c r="A46" s="66" t="s">
        <v>51</v>
      </c>
      <c r="B46" s="67">
        <v>16</v>
      </c>
      <c r="C46" s="67">
        <v>16</v>
      </c>
      <c r="D46" s="67">
        <v>16</v>
      </c>
    </row>
    <row r="47" spans="1:4" s="52" customFormat="1" ht="21" customHeight="1" x14ac:dyDescent="0.35">
      <c r="A47" s="66" t="s">
        <v>52</v>
      </c>
      <c r="B47" s="67">
        <v>2</v>
      </c>
      <c r="C47" s="67">
        <v>0</v>
      </c>
      <c r="D47" s="67">
        <v>0</v>
      </c>
    </row>
    <row r="48" spans="1:4" s="52" customFormat="1" ht="21" customHeight="1" x14ac:dyDescent="0.35">
      <c r="A48" s="66" t="s">
        <v>53</v>
      </c>
      <c r="B48" s="67">
        <v>0</v>
      </c>
      <c r="C48" s="67">
        <v>0</v>
      </c>
      <c r="D48" s="67">
        <v>0</v>
      </c>
    </row>
    <row r="49" spans="1:4" s="52" customFormat="1" ht="21" customHeight="1" x14ac:dyDescent="0.35">
      <c r="A49" s="66" t="s">
        <v>54</v>
      </c>
      <c r="B49" s="67">
        <v>0</v>
      </c>
      <c r="C49" s="67">
        <v>0</v>
      </c>
      <c r="D49" s="67">
        <v>0</v>
      </c>
    </row>
    <row r="50" spans="1:4" s="52" customFormat="1" ht="21" customHeight="1" x14ac:dyDescent="0.35">
      <c r="A50" s="66" t="s">
        <v>55</v>
      </c>
      <c r="B50" s="67">
        <v>0</v>
      </c>
      <c r="C50" s="67">
        <v>0</v>
      </c>
      <c r="D50" s="67">
        <v>0</v>
      </c>
    </row>
    <row r="51" spans="1:4" s="52" customFormat="1" ht="21" customHeight="1" x14ac:dyDescent="0.35">
      <c r="A51" s="66" t="s">
        <v>56</v>
      </c>
      <c r="B51" s="67">
        <v>0</v>
      </c>
      <c r="C51" s="67">
        <v>0</v>
      </c>
      <c r="D51" s="67">
        <v>0</v>
      </c>
    </row>
    <row r="52" spans="1:4" s="52" customFormat="1" ht="21" customHeight="1" x14ac:dyDescent="0.35">
      <c r="A52" s="66" t="s">
        <v>57</v>
      </c>
      <c r="B52" s="67">
        <v>0</v>
      </c>
      <c r="C52" s="67">
        <v>0</v>
      </c>
      <c r="D52" s="67">
        <v>0</v>
      </c>
    </row>
    <row r="53" spans="1:4" s="52" customFormat="1" ht="21" customHeight="1" x14ac:dyDescent="0.35">
      <c r="A53" s="66" t="s">
        <v>58</v>
      </c>
      <c r="B53" s="67">
        <v>0</v>
      </c>
      <c r="C53" s="67">
        <v>0</v>
      </c>
      <c r="D53" s="67">
        <v>0</v>
      </c>
    </row>
    <row r="54" spans="1:4" s="52" customFormat="1" ht="21" customHeight="1" x14ac:dyDescent="0.35">
      <c r="A54" s="66" t="s">
        <v>59</v>
      </c>
      <c r="B54" s="67">
        <v>0</v>
      </c>
      <c r="C54" s="67">
        <v>0</v>
      </c>
      <c r="D54" s="67">
        <v>0</v>
      </c>
    </row>
    <row r="55" spans="1:4" s="52" customFormat="1" ht="21" customHeight="1" x14ac:dyDescent="0.35">
      <c r="A55" s="66" t="s">
        <v>60</v>
      </c>
      <c r="B55" s="67">
        <v>40</v>
      </c>
      <c r="C55" s="67">
        <v>15</v>
      </c>
      <c r="D55" s="67">
        <v>15</v>
      </c>
    </row>
    <row r="56" spans="1:4" s="52" customFormat="1" ht="21" customHeight="1" x14ac:dyDescent="0.35">
      <c r="A56" s="66" t="s">
        <v>61</v>
      </c>
      <c r="B56" s="67">
        <v>1</v>
      </c>
      <c r="C56" s="67">
        <v>1</v>
      </c>
      <c r="D56" s="67">
        <v>1</v>
      </c>
    </row>
    <row r="57" spans="1:4" s="52" customFormat="1" ht="21" customHeight="1" x14ac:dyDescent="0.35">
      <c r="A57" s="66" t="s">
        <v>62</v>
      </c>
      <c r="B57" s="67">
        <v>3</v>
      </c>
      <c r="C57" s="67">
        <v>6</v>
      </c>
      <c r="D57" s="67">
        <v>3</v>
      </c>
    </row>
    <row r="58" spans="1:4" s="52" customFormat="1" ht="21" customHeight="1" x14ac:dyDescent="0.35">
      <c r="A58" s="66" t="s">
        <v>63</v>
      </c>
      <c r="B58" s="67">
        <v>2</v>
      </c>
      <c r="C58" s="67">
        <v>0</v>
      </c>
      <c r="D58" s="67">
        <v>0</v>
      </c>
    </row>
    <row r="59" spans="1:4" s="52" customFormat="1" ht="21" customHeight="1" x14ac:dyDescent="0.35">
      <c r="A59" s="66" t="s">
        <v>64</v>
      </c>
      <c r="B59" s="67">
        <v>30</v>
      </c>
      <c r="C59" s="67">
        <v>30</v>
      </c>
      <c r="D59" s="67">
        <v>4</v>
      </c>
    </row>
    <row r="60" spans="1:4" s="52" customFormat="1" ht="21" customHeight="1" x14ac:dyDescent="0.35">
      <c r="A60" s="66" t="s">
        <v>65</v>
      </c>
      <c r="B60" s="67">
        <v>0</v>
      </c>
      <c r="C60" s="67">
        <v>0</v>
      </c>
      <c r="D60" s="67">
        <v>0</v>
      </c>
    </row>
    <row r="61" spans="1:4" s="52" customFormat="1" ht="21" customHeight="1" x14ac:dyDescent="0.35">
      <c r="A61" s="66" t="s">
        <v>66</v>
      </c>
      <c r="B61" s="67">
        <v>10</v>
      </c>
      <c r="C61" s="67">
        <v>10</v>
      </c>
      <c r="D61" s="67">
        <v>10</v>
      </c>
    </row>
    <row r="62" spans="1:4" s="52" customFormat="1" ht="21" customHeight="1" x14ac:dyDescent="0.35">
      <c r="A62" s="66" t="s">
        <v>67</v>
      </c>
      <c r="B62" s="67">
        <v>0</v>
      </c>
      <c r="C62" s="67">
        <v>0</v>
      </c>
      <c r="D62" s="67">
        <v>0</v>
      </c>
    </row>
    <row r="63" spans="1:4" s="52" customFormat="1" ht="21" customHeight="1" x14ac:dyDescent="0.35">
      <c r="A63" s="66" t="s">
        <v>68</v>
      </c>
      <c r="B63" s="67">
        <v>0</v>
      </c>
      <c r="C63" s="67">
        <v>0</v>
      </c>
      <c r="D63" s="67">
        <v>0</v>
      </c>
    </row>
    <row r="64" spans="1:4" s="52" customFormat="1" ht="21" customHeight="1" x14ac:dyDescent="0.35">
      <c r="A64" s="66" t="s">
        <v>69</v>
      </c>
      <c r="B64" s="67">
        <v>0</v>
      </c>
      <c r="C64" s="67">
        <v>0</v>
      </c>
      <c r="D64" s="67">
        <v>0</v>
      </c>
    </row>
    <row r="65" spans="1:4" s="52" customFormat="1" ht="21" customHeight="1" x14ac:dyDescent="0.35">
      <c r="A65" s="66" t="s">
        <v>70</v>
      </c>
      <c r="B65" s="67">
        <v>0</v>
      </c>
      <c r="C65" s="67">
        <v>0</v>
      </c>
      <c r="D65" s="67">
        <v>0</v>
      </c>
    </row>
    <row r="66" spans="1:4" s="52" customFormat="1" ht="21" customHeight="1" x14ac:dyDescent="0.35">
      <c r="A66" s="66" t="s">
        <v>71</v>
      </c>
      <c r="B66" s="67">
        <v>0</v>
      </c>
      <c r="C66" s="67">
        <v>8</v>
      </c>
      <c r="D66" s="67">
        <v>0</v>
      </c>
    </row>
    <row r="67" spans="1:4" s="52" customFormat="1" ht="21" customHeight="1" x14ac:dyDescent="0.35">
      <c r="A67" s="66" t="s">
        <v>72</v>
      </c>
      <c r="B67" s="67">
        <v>0</v>
      </c>
      <c r="C67" s="67">
        <v>0</v>
      </c>
      <c r="D67" s="67">
        <v>0</v>
      </c>
    </row>
    <row r="68" spans="1:4" s="52" customFormat="1" ht="21" customHeight="1" x14ac:dyDescent="0.35">
      <c r="A68" s="66" t="s">
        <v>73</v>
      </c>
      <c r="B68" s="67">
        <v>33</v>
      </c>
      <c r="C68" s="67">
        <v>2</v>
      </c>
      <c r="D68" s="67">
        <v>0</v>
      </c>
    </row>
    <row r="69" spans="1:4" s="52" customFormat="1" ht="21" customHeight="1" x14ac:dyDescent="0.35">
      <c r="A69" s="66" t="s">
        <v>74</v>
      </c>
      <c r="B69" s="67">
        <v>0</v>
      </c>
      <c r="C69" s="67">
        <v>0</v>
      </c>
      <c r="D69" s="67">
        <v>0</v>
      </c>
    </row>
    <row r="70" spans="1:4" s="52" customFormat="1" ht="21" customHeight="1" x14ac:dyDescent="0.35">
      <c r="A70" s="66" t="s">
        <v>75</v>
      </c>
      <c r="B70" s="67">
        <v>0</v>
      </c>
      <c r="C70" s="67">
        <v>6</v>
      </c>
      <c r="D70" s="67">
        <v>0</v>
      </c>
    </row>
    <row r="71" spans="1:4" s="52" customFormat="1" ht="21" customHeight="1" x14ac:dyDescent="0.35">
      <c r="A71" s="66" t="s">
        <v>76</v>
      </c>
      <c r="B71" s="67">
        <v>0</v>
      </c>
      <c r="C71" s="67">
        <v>0</v>
      </c>
      <c r="D71" s="67">
        <v>0</v>
      </c>
    </row>
    <row r="72" spans="1:4" s="52" customFormat="1" ht="21" customHeight="1" x14ac:dyDescent="0.35">
      <c r="A72" s="66" t="s">
        <v>77</v>
      </c>
      <c r="B72" s="67">
        <v>0</v>
      </c>
      <c r="C72" s="67">
        <v>0</v>
      </c>
      <c r="D72" s="67">
        <v>0</v>
      </c>
    </row>
    <row r="73" spans="1:4" s="52" customFormat="1" ht="21" customHeight="1" x14ac:dyDescent="0.35">
      <c r="A73" s="66" t="s">
        <v>78</v>
      </c>
      <c r="B73" s="67">
        <v>0</v>
      </c>
      <c r="C73" s="67">
        <v>0</v>
      </c>
      <c r="D73" s="67">
        <v>0</v>
      </c>
    </row>
    <row r="74" spans="1:4" s="52" customFormat="1" ht="21" customHeight="1" x14ac:dyDescent="0.35">
      <c r="A74" s="66" t="s">
        <v>79</v>
      </c>
      <c r="B74" s="67">
        <v>2</v>
      </c>
      <c r="C74" s="67">
        <v>0</v>
      </c>
      <c r="D74" s="67">
        <v>0</v>
      </c>
    </row>
    <row r="75" spans="1:4" s="52" customFormat="1" ht="21" customHeight="1" x14ac:dyDescent="0.35">
      <c r="A75" s="66" t="s">
        <v>80</v>
      </c>
      <c r="B75" s="67">
        <v>1</v>
      </c>
      <c r="C75" s="67">
        <v>0</v>
      </c>
      <c r="D75" s="67">
        <v>0</v>
      </c>
    </row>
    <row r="76" spans="1:4" s="52" customFormat="1" ht="18" customHeight="1" x14ac:dyDescent="0.35">
      <c r="A76" s="49" t="s">
        <v>106</v>
      </c>
      <c r="B76" s="69">
        <f>SUM(B7:B75)</f>
        <v>387</v>
      </c>
      <c r="C76" s="69">
        <f>SUM(C7:C75)</f>
        <v>284</v>
      </c>
      <c r="D76" s="69">
        <f>SUM(D7:D75)</f>
        <v>121</v>
      </c>
    </row>
  </sheetData>
  <mergeCells count="2">
    <mergeCell ref="A2:B2"/>
    <mergeCell ref="B5:D5"/>
  </mergeCells>
  <pageMargins left="0.70866141732283472" right="0.70866141732283472" top="0.74803149606299213" bottom="0.74803149606299213" header="0.31496062992125984" footer="0.31496062992125984"/>
  <pageSetup paperSize="9" scale="46" orientation="portrait" horizontalDpi="300" verticalDpi="300" r:id="rId1"/>
  <headerFooter>
    <oddHeader>&amp;R&amp;F</oddHeader>
    <oddFooter>&amp;R&amp;"Arial,Regular"&amp;9&amp;F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Appendix1</vt:lpstr>
      <vt:lpstr>Appendix2</vt:lpstr>
      <vt:lpstr>Appendix 3</vt:lpstr>
      <vt:lpstr>Appendix4</vt:lpstr>
      <vt:lpstr>Appendix 5</vt:lpstr>
      <vt:lpstr>Appendix6</vt:lpstr>
      <vt:lpstr>Appendix 7</vt:lpstr>
      <vt:lpstr>Appendix8</vt:lpstr>
      <vt:lpstr>Appendix9</vt:lpstr>
      <vt:lpstr>Appendix10</vt:lpstr>
      <vt:lpstr>Appendix 11</vt:lpstr>
      <vt:lpstr>Appendix 12</vt:lpstr>
      <vt:lpstr>Appendix 13</vt:lpstr>
      <vt:lpstr>Appendix 14</vt:lpstr>
      <vt:lpstr>Appendix15</vt:lpstr>
      <vt:lpstr>Appendix 16</vt:lpstr>
      <vt:lpstr>Appendix 17</vt:lpstr>
      <vt:lpstr>Appendix 18</vt:lpstr>
      <vt:lpstr>Appendix 19</vt:lpstr>
      <vt:lpstr>Appendix 20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Appendices</dc:title>
  <dc:subject/>
  <dc:creator>Lisa Kunwar Deer</dc:creator>
  <cp:keywords/>
  <dc:description/>
  <cp:lastModifiedBy>Amena Akram</cp:lastModifiedBy>
  <cp:revision/>
  <cp:lastPrinted>2022-03-25T12:10:08Z</cp:lastPrinted>
  <dcterms:created xsi:type="dcterms:W3CDTF">2022-02-23T15:34:26Z</dcterms:created>
  <dcterms:modified xsi:type="dcterms:W3CDTF">2023-03-07T11:48:36Z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6ffefccc-4651-4a8a-9cb0-091621d02876</vt:lpwstr>
  </property>
</Properties>
</file>