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irminghamcitycouncil-my.sharepoint.com/personal/james_cowling_birmingham_gov_uk/Documents/Desktop/"/>
    </mc:Choice>
  </mc:AlternateContent>
  <xr:revisionPtr revIDLastSave="0" documentId="8_{71EC515F-D99F-4E87-8652-891722ACC85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notes and definition" sheetId="6" r:id="rId1"/>
    <sheet name="number" sheetId="2" r:id="rId2"/>
    <sheet name="percent" sheetId="1" r:id="rId3"/>
    <sheet name="detailed religion" sheetId="7" r:id="rId4"/>
  </sheets>
  <definedNames>
    <definedName name="_xlnm.Print_Area" localSheetId="3">'detailed religion'!$A$1:$C$64</definedName>
    <definedName name="_xlnm.Print_Area" localSheetId="0">'notes and definition'!$A$1:$Q$49</definedName>
    <definedName name="_xlnm.Print_Titles" localSheetId="3">'detailed religion'!$1:$2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1" i="1" l="1"/>
  <c r="J91" i="1"/>
  <c r="I91" i="1"/>
  <c r="H91" i="1"/>
  <c r="G91" i="1"/>
  <c r="F91" i="1"/>
  <c r="E91" i="1"/>
  <c r="D91" i="1"/>
  <c r="C91" i="1"/>
  <c r="B91" i="1"/>
  <c r="K90" i="1"/>
  <c r="J90" i="1"/>
  <c r="I90" i="1"/>
  <c r="H90" i="1"/>
  <c r="G90" i="1"/>
  <c r="F90" i="1"/>
  <c r="E90" i="1"/>
  <c r="D90" i="1"/>
  <c r="C90" i="1"/>
  <c r="B90" i="1"/>
  <c r="K89" i="1"/>
  <c r="J89" i="1"/>
  <c r="I89" i="1"/>
  <c r="H89" i="1"/>
  <c r="G89" i="1"/>
  <c r="F89" i="1"/>
  <c r="E89" i="1"/>
  <c r="D89" i="1"/>
  <c r="C89" i="1"/>
  <c r="B89" i="1"/>
  <c r="K88" i="1"/>
  <c r="J88" i="1"/>
  <c r="I88" i="1"/>
  <c r="H88" i="1"/>
  <c r="G88" i="1"/>
  <c r="F88" i="1"/>
  <c r="E88" i="1"/>
  <c r="D88" i="1"/>
  <c r="C88" i="1"/>
  <c r="B88" i="1"/>
  <c r="K87" i="1"/>
  <c r="J87" i="1"/>
  <c r="I87" i="1"/>
  <c r="H87" i="1"/>
  <c r="G87" i="1"/>
  <c r="F87" i="1"/>
  <c r="E87" i="1"/>
  <c r="D87" i="1"/>
  <c r="C87" i="1"/>
  <c r="B87" i="1"/>
  <c r="K86" i="1"/>
  <c r="J86" i="1"/>
  <c r="I86" i="1"/>
  <c r="H86" i="1"/>
  <c r="G86" i="1"/>
  <c r="F86" i="1"/>
  <c r="E86" i="1"/>
  <c r="D86" i="1"/>
  <c r="C86" i="1"/>
  <c r="B86" i="1"/>
  <c r="K85" i="1"/>
  <c r="J85" i="1"/>
  <c r="I85" i="1"/>
  <c r="H85" i="1"/>
  <c r="G85" i="1"/>
  <c r="F85" i="1"/>
  <c r="E85" i="1"/>
  <c r="D85" i="1"/>
  <c r="C85" i="1"/>
  <c r="B85" i="1"/>
  <c r="K84" i="1"/>
  <c r="J84" i="1"/>
  <c r="I84" i="1"/>
  <c r="H84" i="1"/>
  <c r="G84" i="1"/>
  <c r="F84" i="1"/>
  <c r="E84" i="1"/>
  <c r="D84" i="1"/>
  <c r="C84" i="1"/>
  <c r="B84" i="1"/>
  <c r="K83" i="1"/>
  <c r="J83" i="1"/>
  <c r="I83" i="1"/>
  <c r="H83" i="1"/>
  <c r="G83" i="1"/>
  <c r="F83" i="1"/>
  <c r="E83" i="1"/>
  <c r="D83" i="1"/>
  <c r="C83" i="1"/>
  <c r="B83" i="1"/>
  <c r="K82" i="1"/>
  <c r="J82" i="1"/>
  <c r="I82" i="1"/>
  <c r="H82" i="1"/>
  <c r="G82" i="1"/>
  <c r="F82" i="1"/>
  <c r="E82" i="1"/>
  <c r="D82" i="1"/>
  <c r="C82" i="1"/>
  <c r="B82" i="1"/>
  <c r="K81" i="1"/>
  <c r="J81" i="1"/>
  <c r="I81" i="1"/>
  <c r="H81" i="1"/>
  <c r="G81" i="1"/>
  <c r="F81" i="1"/>
  <c r="E81" i="1"/>
  <c r="D81" i="1"/>
  <c r="C81" i="1"/>
  <c r="B81" i="1"/>
  <c r="K80" i="1"/>
  <c r="J80" i="1"/>
  <c r="I80" i="1"/>
  <c r="H80" i="1"/>
  <c r="G80" i="1"/>
  <c r="F80" i="1"/>
  <c r="E80" i="1"/>
  <c r="D80" i="1"/>
  <c r="C80" i="1"/>
  <c r="B80" i="1"/>
  <c r="K79" i="1"/>
  <c r="J79" i="1"/>
  <c r="I79" i="1"/>
  <c r="H79" i="1"/>
  <c r="G79" i="1"/>
  <c r="F79" i="1"/>
  <c r="E79" i="1"/>
  <c r="D79" i="1"/>
  <c r="C79" i="1"/>
  <c r="B79" i="1"/>
  <c r="K78" i="1"/>
  <c r="J78" i="1"/>
  <c r="I78" i="1"/>
  <c r="H78" i="1"/>
  <c r="G78" i="1"/>
  <c r="F78" i="1"/>
  <c r="E78" i="1"/>
  <c r="D78" i="1"/>
  <c r="C78" i="1"/>
  <c r="B78" i="1"/>
  <c r="K77" i="1"/>
  <c r="J77" i="1"/>
  <c r="I77" i="1"/>
  <c r="H77" i="1"/>
  <c r="G77" i="1"/>
  <c r="F77" i="1"/>
  <c r="E77" i="1"/>
  <c r="D77" i="1"/>
  <c r="C77" i="1"/>
  <c r="B77" i="1"/>
  <c r="K76" i="1"/>
  <c r="J76" i="1"/>
  <c r="I76" i="1"/>
  <c r="H76" i="1"/>
  <c r="G76" i="1"/>
  <c r="F76" i="1"/>
  <c r="E76" i="1"/>
  <c r="D76" i="1"/>
  <c r="C76" i="1"/>
  <c r="B76" i="1"/>
  <c r="K75" i="1"/>
  <c r="J75" i="1"/>
  <c r="I75" i="1"/>
  <c r="H75" i="1"/>
  <c r="G75" i="1"/>
  <c r="F75" i="1"/>
  <c r="E75" i="1"/>
  <c r="D75" i="1"/>
  <c r="C75" i="1"/>
  <c r="B75" i="1"/>
  <c r="K74" i="1"/>
  <c r="J74" i="1"/>
  <c r="I74" i="1"/>
  <c r="H74" i="1"/>
  <c r="G74" i="1"/>
  <c r="F74" i="1"/>
  <c r="E74" i="1"/>
  <c r="D74" i="1"/>
  <c r="C74" i="1"/>
  <c r="B74" i="1"/>
  <c r="K73" i="1"/>
  <c r="J73" i="1"/>
  <c r="I73" i="1"/>
  <c r="H73" i="1"/>
  <c r="G73" i="1"/>
  <c r="F73" i="1"/>
  <c r="E73" i="1"/>
  <c r="D73" i="1"/>
  <c r="C73" i="1"/>
  <c r="B73" i="1"/>
  <c r="K72" i="1"/>
  <c r="J72" i="1"/>
  <c r="I72" i="1"/>
  <c r="H72" i="1"/>
  <c r="G72" i="1"/>
  <c r="F72" i="1"/>
  <c r="E72" i="1"/>
  <c r="D72" i="1"/>
  <c r="C72" i="1"/>
  <c r="B72" i="1"/>
  <c r="K71" i="1"/>
  <c r="J71" i="1"/>
  <c r="I71" i="1"/>
  <c r="H71" i="1"/>
  <c r="G71" i="1"/>
  <c r="F71" i="1"/>
  <c r="E71" i="1"/>
  <c r="D71" i="1"/>
  <c r="C71" i="1"/>
  <c r="B71" i="1"/>
  <c r="K70" i="1"/>
  <c r="J70" i="1"/>
  <c r="I70" i="1"/>
  <c r="H70" i="1"/>
  <c r="G70" i="1"/>
  <c r="F70" i="1"/>
  <c r="E70" i="1"/>
  <c r="D70" i="1"/>
  <c r="C70" i="1"/>
  <c r="B70" i="1"/>
  <c r="K69" i="1"/>
  <c r="J69" i="1"/>
  <c r="I69" i="1"/>
  <c r="H69" i="1"/>
  <c r="G69" i="1"/>
  <c r="F69" i="1"/>
  <c r="E69" i="1"/>
  <c r="D69" i="1"/>
  <c r="C69" i="1"/>
  <c r="B69" i="1"/>
  <c r="K68" i="1"/>
  <c r="J68" i="1"/>
  <c r="I68" i="1"/>
  <c r="H68" i="1"/>
  <c r="G68" i="1"/>
  <c r="F68" i="1"/>
  <c r="E68" i="1"/>
  <c r="D68" i="1"/>
  <c r="C68" i="1"/>
  <c r="B68" i="1"/>
  <c r="K67" i="1"/>
  <c r="J67" i="1"/>
  <c r="I67" i="1"/>
  <c r="H67" i="1"/>
  <c r="G67" i="1"/>
  <c r="F67" i="1"/>
  <c r="E67" i="1"/>
  <c r="D67" i="1"/>
  <c r="C67" i="1"/>
  <c r="B67" i="1"/>
  <c r="K66" i="1"/>
  <c r="J66" i="1"/>
  <c r="I66" i="1"/>
  <c r="H66" i="1"/>
  <c r="G66" i="1"/>
  <c r="F66" i="1"/>
  <c r="E66" i="1"/>
  <c r="D66" i="1"/>
  <c r="C66" i="1"/>
  <c r="B66" i="1"/>
  <c r="K65" i="1"/>
  <c r="J65" i="1"/>
  <c r="I65" i="1"/>
  <c r="H65" i="1"/>
  <c r="G65" i="1"/>
  <c r="F65" i="1"/>
  <c r="E65" i="1"/>
  <c r="D65" i="1"/>
  <c r="C65" i="1"/>
  <c r="B65" i="1"/>
  <c r="K64" i="1"/>
  <c r="J64" i="1"/>
  <c r="I64" i="1"/>
  <c r="H64" i="1"/>
  <c r="G64" i="1"/>
  <c r="F64" i="1"/>
  <c r="E64" i="1"/>
  <c r="D64" i="1"/>
  <c r="C64" i="1"/>
  <c r="B64" i="1"/>
  <c r="K63" i="1"/>
  <c r="J63" i="1"/>
  <c r="I63" i="1"/>
  <c r="H63" i="1"/>
  <c r="G63" i="1"/>
  <c r="F63" i="1"/>
  <c r="E63" i="1"/>
  <c r="D63" i="1"/>
  <c r="C63" i="1"/>
  <c r="B63" i="1"/>
  <c r="K62" i="1"/>
  <c r="J62" i="1"/>
  <c r="I62" i="1"/>
  <c r="H62" i="1"/>
  <c r="G62" i="1"/>
  <c r="F62" i="1"/>
  <c r="E62" i="1"/>
  <c r="D62" i="1"/>
  <c r="C62" i="1"/>
  <c r="B62" i="1"/>
  <c r="K61" i="1"/>
  <c r="J61" i="1"/>
  <c r="I61" i="1"/>
  <c r="H61" i="1"/>
  <c r="G61" i="1"/>
  <c r="F61" i="1"/>
  <c r="E61" i="1"/>
  <c r="D61" i="1"/>
  <c r="C61" i="1"/>
  <c r="B61" i="1"/>
  <c r="K60" i="1"/>
  <c r="J60" i="1"/>
  <c r="I60" i="1"/>
  <c r="H60" i="1"/>
  <c r="G60" i="1"/>
  <c r="F60" i="1"/>
  <c r="E60" i="1"/>
  <c r="D60" i="1"/>
  <c r="C60" i="1"/>
  <c r="B60" i="1"/>
  <c r="K59" i="1"/>
  <c r="J59" i="1"/>
  <c r="I59" i="1"/>
  <c r="H59" i="1"/>
  <c r="G59" i="1"/>
  <c r="F59" i="1"/>
  <c r="E59" i="1"/>
  <c r="D59" i="1"/>
  <c r="C59" i="1"/>
  <c r="B59" i="1"/>
  <c r="K58" i="1"/>
  <c r="J58" i="1"/>
  <c r="I58" i="1"/>
  <c r="H58" i="1"/>
  <c r="G58" i="1"/>
  <c r="F58" i="1"/>
  <c r="E58" i="1"/>
  <c r="D58" i="1"/>
  <c r="C58" i="1"/>
  <c r="B58" i="1"/>
  <c r="K57" i="1"/>
  <c r="J57" i="1"/>
  <c r="I57" i="1"/>
  <c r="H57" i="1"/>
  <c r="G57" i="1"/>
  <c r="F57" i="1"/>
  <c r="E57" i="1"/>
  <c r="D57" i="1"/>
  <c r="C57" i="1"/>
  <c r="B57" i="1"/>
  <c r="K56" i="1"/>
  <c r="J56" i="1"/>
  <c r="I56" i="1"/>
  <c r="H56" i="1"/>
  <c r="G56" i="1"/>
  <c r="F56" i="1"/>
  <c r="E56" i="1"/>
  <c r="D56" i="1"/>
  <c r="C56" i="1"/>
  <c r="B56" i="1"/>
  <c r="K55" i="1"/>
  <c r="J55" i="1"/>
  <c r="I55" i="1"/>
  <c r="H55" i="1"/>
  <c r="G55" i="1"/>
  <c r="F55" i="1"/>
  <c r="E55" i="1"/>
  <c r="D55" i="1"/>
  <c r="C55" i="1"/>
  <c r="B55" i="1"/>
  <c r="K54" i="1"/>
  <c r="J54" i="1"/>
  <c r="I54" i="1"/>
  <c r="H54" i="1"/>
  <c r="G54" i="1"/>
  <c r="F54" i="1"/>
  <c r="E54" i="1"/>
  <c r="D54" i="1"/>
  <c r="C54" i="1"/>
  <c r="B54" i="1"/>
  <c r="K53" i="1"/>
  <c r="J53" i="1"/>
  <c r="I53" i="1"/>
  <c r="H53" i="1"/>
  <c r="G53" i="1"/>
  <c r="F53" i="1"/>
  <c r="E53" i="1"/>
  <c r="D53" i="1"/>
  <c r="C53" i="1"/>
  <c r="B53" i="1"/>
  <c r="K52" i="1"/>
  <c r="J52" i="1"/>
  <c r="I52" i="1"/>
  <c r="H52" i="1"/>
  <c r="G52" i="1"/>
  <c r="F52" i="1"/>
  <c r="E52" i="1"/>
  <c r="D52" i="1"/>
  <c r="C52" i="1"/>
  <c r="B52" i="1"/>
  <c r="K51" i="1"/>
  <c r="J51" i="1"/>
  <c r="I51" i="1"/>
  <c r="H51" i="1"/>
  <c r="G51" i="1"/>
  <c r="F51" i="1"/>
  <c r="E51" i="1"/>
  <c r="D51" i="1"/>
  <c r="C51" i="1"/>
  <c r="B51" i="1"/>
  <c r="K50" i="1"/>
  <c r="J50" i="1"/>
  <c r="I50" i="1"/>
  <c r="H50" i="1"/>
  <c r="G50" i="1"/>
  <c r="F50" i="1"/>
  <c r="E50" i="1"/>
  <c r="D50" i="1"/>
  <c r="C50" i="1"/>
  <c r="B50" i="1"/>
  <c r="K49" i="1"/>
  <c r="J49" i="1"/>
  <c r="I49" i="1"/>
  <c r="H49" i="1"/>
  <c r="G49" i="1"/>
  <c r="F49" i="1"/>
  <c r="E49" i="1"/>
  <c r="D49" i="1"/>
  <c r="C49" i="1"/>
  <c r="B49" i="1"/>
  <c r="K48" i="1"/>
  <c r="J48" i="1"/>
  <c r="I48" i="1"/>
  <c r="H48" i="1"/>
  <c r="G48" i="1"/>
  <c r="F48" i="1"/>
  <c r="E48" i="1"/>
  <c r="D48" i="1"/>
  <c r="C48" i="1"/>
  <c r="B48" i="1"/>
  <c r="K47" i="1"/>
  <c r="J47" i="1"/>
  <c r="I47" i="1"/>
  <c r="H47" i="1"/>
  <c r="G47" i="1"/>
  <c r="F47" i="1"/>
  <c r="E47" i="1"/>
  <c r="D47" i="1"/>
  <c r="C47" i="1"/>
  <c r="B47" i="1"/>
  <c r="K46" i="1"/>
  <c r="J46" i="1"/>
  <c r="I46" i="1"/>
  <c r="H46" i="1"/>
  <c r="G46" i="1"/>
  <c r="F46" i="1"/>
  <c r="E46" i="1"/>
  <c r="D46" i="1"/>
  <c r="C46" i="1"/>
  <c r="B46" i="1"/>
  <c r="K45" i="1"/>
  <c r="J45" i="1"/>
  <c r="I45" i="1"/>
  <c r="H45" i="1"/>
  <c r="G45" i="1"/>
  <c r="F45" i="1"/>
  <c r="E45" i="1"/>
  <c r="D45" i="1"/>
  <c r="C45" i="1"/>
  <c r="B45" i="1"/>
  <c r="K44" i="1"/>
  <c r="J44" i="1"/>
  <c r="I44" i="1"/>
  <c r="H44" i="1"/>
  <c r="G44" i="1"/>
  <c r="F44" i="1"/>
  <c r="E44" i="1"/>
  <c r="D44" i="1"/>
  <c r="C44" i="1"/>
  <c r="B44" i="1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K41" i="1"/>
  <c r="J41" i="1"/>
  <c r="I41" i="1"/>
  <c r="H41" i="1"/>
  <c r="G41" i="1"/>
  <c r="F41" i="1"/>
  <c r="E41" i="1"/>
  <c r="D41" i="1"/>
  <c r="C41" i="1"/>
  <c r="B41" i="1"/>
  <c r="K40" i="1"/>
  <c r="J40" i="1"/>
  <c r="I40" i="1"/>
  <c r="H40" i="1"/>
  <c r="G40" i="1"/>
  <c r="F40" i="1"/>
  <c r="E40" i="1"/>
  <c r="D40" i="1"/>
  <c r="C40" i="1"/>
  <c r="B40" i="1"/>
  <c r="K39" i="1"/>
  <c r="J39" i="1"/>
  <c r="I39" i="1"/>
  <c r="H39" i="1"/>
  <c r="G39" i="1"/>
  <c r="F39" i="1"/>
  <c r="E39" i="1"/>
  <c r="D39" i="1"/>
  <c r="C39" i="1"/>
  <c r="B39" i="1"/>
  <c r="K38" i="1"/>
  <c r="J38" i="1"/>
  <c r="I38" i="1"/>
  <c r="H38" i="1"/>
  <c r="G38" i="1"/>
  <c r="F38" i="1"/>
  <c r="E38" i="1"/>
  <c r="D38" i="1"/>
  <c r="C38" i="1"/>
  <c r="B38" i="1"/>
  <c r="K37" i="1"/>
  <c r="J37" i="1"/>
  <c r="I37" i="1"/>
  <c r="H37" i="1"/>
  <c r="G37" i="1"/>
  <c r="F37" i="1"/>
  <c r="E37" i="1"/>
  <c r="D37" i="1"/>
  <c r="C37" i="1"/>
  <c r="B37" i="1"/>
  <c r="K36" i="1"/>
  <c r="J36" i="1"/>
  <c r="I36" i="1"/>
  <c r="H36" i="1"/>
  <c r="G36" i="1"/>
  <c r="F36" i="1"/>
  <c r="E36" i="1"/>
  <c r="D36" i="1"/>
  <c r="C36" i="1"/>
  <c r="B36" i="1"/>
  <c r="K35" i="1"/>
  <c r="J35" i="1"/>
  <c r="I35" i="1"/>
  <c r="H35" i="1"/>
  <c r="G35" i="1"/>
  <c r="F35" i="1"/>
  <c r="E35" i="1"/>
  <c r="D35" i="1"/>
  <c r="C35" i="1"/>
  <c r="B35" i="1"/>
  <c r="K34" i="1"/>
  <c r="J34" i="1"/>
  <c r="I34" i="1"/>
  <c r="H34" i="1"/>
  <c r="G34" i="1"/>
  <c r="F34" i="1"/>
  <c r="E34" i="1"/>
  <c r="D34" i="1"/>
  <c r="C34" i="1"/>
  <c r="B34" i="1"/>
  <c r="K33" i="1"/>
  <c r="J33" i="1"/>
  <c r="I33" i="1"/>
  <c r="H33" i="1"/>
  <c r="G33" i="1"/>
  <c r="F33" i="1"/>
  <c r="E33" i="1"/>
  <c r="D33" i="1"/>
  <c r="C33" i="1"/>
  <c r="B33" i="1"/>
  <c r="K32" i="1"/>
  <c r="J32" i="1"/>
  <c r="I32" i="1"/>
  <c r="H32" i="1"/>
  <c r="G32" i="1"/>
  <c r="F32" i="1"/>
  <c r="E32" i="1"/>
  <c r="D32" i="1"/>
  <c r="C32" i="1"/>
  <c r="B32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K29" i="1"/>
  <c r="J29" i="1"/>
  <c r="I29" i="1"/>
  <c r="H29" i="1"/>
  <c r="G29" i="1"/>
  <c r="F29" i="1"/>
  <c r="E29" i="1"/>
  <c r="D29" i="1"/>
  <c r="C29" i="1"/>
  <c r="B29" i="1"/>
  <c r="K28" i="1"/>
  <c r="J28" i="1"/>
  <c r="I28" i="1"/>
  <c r="H28" i="1"/>
  <c r="G28" i="1"/>
  <c r="F28" i="1"/>
  <c r="E28" i="1"/>
  <c r="D28" i="1"/>
  <c r="C28" i="1"/>
  <c r="B28" i="1"/>
  <c r="K27" i="1"/>
  <c r="J27" i="1"/>
  <c r="I27" i="1"/>
  <c r="H27" i="1"/>
  <c r="G27" i="1"/>
  <c r="F27" i="1"/>
  <c r="E27" i="1"/>
  <c r="D27" i="1"/>
  <c r="C27" i="1"/>
  <c r="B27" i="1"/>
  <c r="K26" i="1"/>
  <c r="J26" i="1"/>
  <c r="I26" i="1"/>
  <c r="H26" i="1"/>
  <c r="G26" i="1"/>
  <c r="F26" i="1"/>
  <c r="E26" i="1"/>
  <c r="D26" i="1"/>
  <c r="C26" i="1"/>
  <c r="B26" i="1"/>
  <c r="K25" i="1"/>
  <c r="J25" i="1"/>
  <c r="I25" i="1"/>
  <c r="H25" i="1"/>
  <c r="G25" i="1"/>
  <c r="F25" i="1"/>
  <c r="E25" i="1"/>
  <c r="D25" i="1"/>
  <c r="C25" i="1"/>
  <c r="B25" i="1"/>
  <c r="K24" i="1"/>
  <c r="J24" i="1"/>
  <c r="I24" i="1"/>
  <c r="H24" i="1"/>
  <c r="G24" i="1"/>
  <c r="F24" i="1"/>
  <c r="E24" i="1"/>
  <c r="D24" i="1"/>
  <c r="C24" i="1"/>
  <c r="B24" i="1"/>
  <c r="K23" i="1"/>
  <c r="J23" i="1"/>
  <c r="I23" i="1"/>
  <c r="H23" i="1"/>
  <c r="G23" i="1"/>
  <c r="F23" i="1"/>
  <c r="E23" i="1"/>
  <c r="D23" i="1"/>
  <c r="C23" i="1"/>
  <c r="B23" i="1"/>
  <c r="K21" i="1"/>
  <c r="J21" i="1"/>
  <c r="I21" i="1"/>
  <c r="H21" i="1"/>
  <c r="G21" i="1"/>
  <c r="F21" i="1"/>
  <c r="E21" i="1"/>
  <c r="D21" i="1"/>
  <c r="C21" i="1"/>
  <c r="B21" i="1"/>
  <c r="K20" i="1"/>
  <c r="J20" i="1"/>
  <c r="I20" i="1"/>
  <c r="H20" i="1"/>
  <c r="G20" i="1"/>
  <c r="F20" i="1"/>
  <c r="E20" i="1"/>
  <c r="D20" i="1"/>
  <c r="C20" i="1"/>
  <c r="B20" i="1"/>
  <c r="K19" i="1"/>
  <c r="J19" i="1"/>
  <c r="I19" i="1"/>
  <c r="H19" i="1"/>
  <c r="G19" i="1"/>
  <c r="F19" i="1"/>
  <c r="E19" i="1"/>
  <c r="D19" i="1"/>
  <c r="C19" i="1"/>
  <c r="B19" i="1"/>
  <c r="K18" i="1"/>
  <c r="J18" i="1"/>
  <c r="I18" i="1"/>
  <c r="H18" i="1"/>
  <c r="G18" i="1"/>
  <c r="F18" i="1"/>
  <c r="E18" i="1"/>
  <c r="D18" i="1"/>
  <c r="C18" i="1"/>
  <c r="B18" i="1"/>
  <c r="K17" i="1"/>
  <c r="J17" i="1"/>
  <c r="I17" i="1"/>
  <c r="H17" i="1"/>
  <c r="G17" i="1"/>
  <c r="F17" i="1"/>
  <c r="E17" i="1"/>
  <c r="D17" i="1"/>
  <c r="C17" i="1"/>
  <c r="B17" i="1"/>
  <c r="K16" i="1"/>
  <c r="J16" i="1"/>
  <c r="I16" i="1"/>
  <c r="H16" i="1"/>
  <c r="G16" i="1"/>
  <c r="F16" i="1"/>
  <c r="E16" i="1"/>
  <c r="D16" i="1"/>
  <c r="C16" i="1"/>
  <c r="B16" i="1"/>
  <c r="K15" i="1"/>
  <c r="J15" i="1"/>
  <c r="I15" i="1"/>
  <c r="H15" i="1"/>
  <c r="G15" i="1"/>
  <c r="F15" i="1"/>
  <c r="E15" i="1"/>
  <c r="D15" i="1"/>
  <c r="C15" i="1"/>
  <c r="B15" i="1"/>
  <c r="K14" i="1"/>
  <c r="J14" i="1"/>
  <c r="I14" i="1"/>
  <c r="H14" i="1"/>
  <c r="G14" i="1"/>
  <c r="F14" i="1"/>
  <c r="E14" i="1"/>
  <c r="D14" i="1"/>
  <c r="C14" i="1"/>
  <c r="B14" i="1"/>
  <c r="K13" i="1"/>
  <c r="J13" i="1"/>
  <c r="I13" i="1"/>
  <c r="H13" i="1"/>
  <c r="G13" i="1"/>
  <c r="F13" i="1"/>
  <c r="E13" i="1"/>
  <c r="D13" i="1"/>
  <c r="C13" i="1"/>
  <c r="B13" i="1"/>
  <c r="K12" i="1"/>
  <c r="J12" i="1"/>
  <c r="I12" i="1"/>
  <c r="H12" i="1"/>
  <c r="G12" i="1"/>
  <c r="F12" i="1"/>
  <c r="E12" i="1"/>
  <c r="D12" i="1"/>
  <c r="C12" i="1"/>
  <c r="B12" i="1"/>
  <c r="K10" i="1"/>
  <c r="J10" i="1"/>
  <c r="I10" i="1"/>
  <c r="H10" i="1"/>
  <c r="G10" i="1"/>
  <c r="F10" i="1"/>
  <c r="E10" i="1"/>
  <c r="D10" i="1"/>
  <c r="C10" i="1"/>
  <c r="B10" i="1"/>
  <c r="K9" i="1"/>
  <c r="J9" i="1"/>
  <c r="I9" i="1"/>
  <c r="H9" i="1"/>
  <c r="G9" i="1"/>
  <c r="F9" i="1"/>
  <c r="E9" i="1"/>
  <c r="D9" i="1"/>
  <c r="C9" i="1"/>
  <c r="B9" i="1"/>
  <c r="K8" i="1"/>
  <c r="J8" i="1"/>
  <c r="I8" i="1"/>
  <c r="H8" i="1"/>
  <c r="G8" i="1"/>
  <c r="F8" i="1"/>
  <c r="E8" i="1"/>
  <c r="D8" i="1"/>
  <c r="C8" i="1"/>
  <c r="B8" i="1"/>
  <c r="K7" i="1"/>
  <c r="J7" i="1"/>
  <c r="I7" i="1"/>
  <c r="H7" i="1"/>
  <c r="G7" i="1"/>
  <c r="F7" i="1"/>
  <c r="E7" i="1"/>
  <c r="D7" i="1"/>
  <c r="C7" i="1"/>
  <c r="B7" i="1"/>
  <c r="K6" i="1"/>
  <c r="J6" i="1"/>
  <c r="I6" i="1"/>
  <c r="H6" i="1"/>
  <c r="G6" i="1"/>
  <c r="F6" i="1"/>
  <c r="E6" i="1"/>
  <c r="D6" i="1"/>
  <c r="C6" i="1"/>
  <c r="B6" i="1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1" i="2"/>
  <c r="B20" i="2"/>
  <c r="B19" i="2"/>
  <c r="B18" i="2"/>
  <c r="B17" i="2"/>
  <c r="B16" i="2"/>
  <c r="B15" i="2"/>
  <c r="B14" i="2"/>
  <c r="B13" i="2"/>
  <c r="B12" i="2"/>
  <c r="B10" i="2"/>
  <c r="B9" i="2"/>
  <c r="B8" i="2"/>
  <c r="B7" i="2"/>
  <c r="B6" i="2"/>
  <c r="B64" i="7"/>
  <c r="C64" i="7"/>
  <c r="A2" i="1"/>
  <c r="A2" i="2"/>
  <c r="A1" i="1"/>
  <c r="A1" i="2"/>
</calcChain>
</file>

<file path=xl/sharedStrings.xml><?xml version="1.0" encoding="utf-8"?>
<sst xmlns="http://schemas.openxmlformats.org/spreadsheetml/2006/main" count="291" uniqueCount="184">
  <si>
    <t>All people</t>
  </si>
  <si>
    <t xml:space="preserve"> Christian</t>
  </si>
  <si>
    <t xml:space="preserve"> Buddhist</t>
  </si>
  <si>
    <t xml:space="preserve"> Hindu</t>
  </si>
  <si>
    <t>Jewish</t>
  </si>
  <si>
    <t xml:space="preserve"> Muslim</t>
  </si>
  <si>
    <t>Sikh</t>
  </si>
  <si>
    <t>Other religions</t>
  </si>
  <si>
    <t xml:space="preserve"> No religion</t>
  </si>
  <si>
    <t>Religion not stated</t>
  </si>
  <si>
    <t>England &amp; Wales</t>
  </si>
  <si>
    <t>England</t>
  </si>
  <si>
    <t>West Midlands Region</t>
  </si>
  <si>
    <t>West Midlands Met County</t>
  </si>
  <si>
    <t>Birmingham</t>
  </si>
  <si>
    <t>Edgbaston</t>
  </si>
  <si>
    <t>Erdington</t>
  </si>
  <si>
    <t>Hall Green</t>
  </si>
  <si>
    <t>Hodge Hill</t>
  </si>
  <si>
    <t>Ladywood</t>
  </si>
  <si>
    <t>Northfield</t>
  </si>
  <si>
    <t>Perry Barr</t>
  </si>
  <si>
    <t>Selly Oak</t>
  </si>
  <si>
    <t>Sutton Coldfield</t>
  </si>
  <si>
    <t>Yardley</t>
  </si>
  <si>
    <t>Aston</t>
  </si>
  <si>
    <t>Bartley Green</t>
  </si>
  <si>
    <t>Billesley</t>
  </si>
  <si>
    <t>Harborne</t>
  </si>
  <si>
    <t>Kingstanding</t>
  </si>
  <si>
    <t>Nechells</t>
  </si>
  <si>
    <t>Oscott</t>
  </si>
  <si>
    <t>Quinton</t>
  </si>
  <si>
    <t>Shard End</t>
  </si>
  <si>
    <t>Sheldon</t>
  </si>
  <si>
    <t>Stockland Green</t>
  </si>
  <si>
    <t>Sutton Four Oaks</t>
  </si>
  <si>
    <t>Sutton Vesey</t>
  </si>
  <si>
    <t>Handsworth Wood</t>
  </si>
  <si>
    <t>South Yardley</t>
  </si>
  <si>
    <t>Sutton Trinity</t>
  </si>
  <si>
    <t>Acocks Green</t>
  </si>
  <si>
    <t>Bordesley Green</t>
  </si>
  <si>
    <t>Religion</t>
  </si>
  <si>
    <t xml:space="preserve">Although the population base for enumeration included non-UK short-term residents, these are not included in the main outputs from the </t>
  </si>
  <si>
    <t xml:space="preserve">stay in the UK for a period of 12 months or more, or had a permanent UK address and was outside the UK and intended to be outside </t>
  </si>
  <si>
    <t>the UK for less than 12 months.</t>
  </si>
  <si>
    <t>Terms and Conditions</t>
  </si>
  <si>
    <t>1. All material on the Office for National Statistics (ONS) website is subject to Crown Copyright protection unless otherwise indicated.</t>
  </si>
  <si>
    <t xml:space="preserve">2. These statistics may be used, excluding logos, under the terms of the Open Government Licence. </t>
  </si>
  <si>
    <t>0121 303 4208</t>
  </si>
  <si>
    <t>brenda.henry@birmingham.gov.uk</t>
  </si>
  <si>
    <t>Allens Cross</t>
  </si>
  <si>
    <t>Alum Rock</t>
  </si>
  <si>
    <t>Balsall Heath West</t>
  </si>
  <si>
    <t>Birchfield</t>
  </si>
  <si>
    <t>Bordesley &amp; Highgate</t>
  </si>
  <si>
    <t>Bournbrook &amp; Selly Park</t>
  </si>
  <si>
    <t>Bournville &amp; Cotteridge</t>
  </si>
  <si>
    <t>Brandwood &amp; King's Heath</t>
  </si>
  <si>
    <t>Bromford &amp; Hodge Hill</t>
  </si>
  <si>
    <t>Castle Vale</t>
  </si>
  <si>
    <t>Druids Heath &amp; Monyhull</t>
  </si>
  <si>
    <t>Frankley Great Park</t>
  </si>
  <si>
    <t>Garretts Green</t>
  </si>
  <si>
    <t>Glebe Farm &amp; Tile Cross</t>
  </si>
  <si>
    <t>Gravelly Hill</t>
  </si>
  <si>
    <t>Hall Green North</t>
  </si>
  <si>
    <t>Hall Green South</t>
  </si>
  <si>
    <t>Handsworth</t>
  </si>
  <si>
    <t>Heartlands</t>
  </si>
  <si>
    <t>Highter's Heath</t>
  </si>
  <si>
    <t>Holyhead</t>
  </si>
  <si>
    <t>King's Norton North</t>
  </si>
  <si>
    <t>King's Norton South</t>
  </si>
  <si>
    <t>Longbridge &amp; West Heath</t>
  </si>
  <si>
    <t>Lozells</t>
  </si>
  <si>
    <t>Moseley</t>
  </si>
  <si>
    <t>Newtown</t>
  </si>
  <si>
    <t>North Edgbaston</t>
  </si>
  <si>
    <t>Perry Common</t>
  </si>
  <si>
    <t>Pype Hayes</t>
  </si>
  <si>
    <t>Rubery &amp; Rednal</t>
  </si>
  <si>
    <t>Small Heath</t>
  </si>
  <si>
    <t>Soho &amp; Jewellery Quarter</t>
  </si>
  <si>
    <t>Sparkbrook &amp; Balsall Heath East</t>
  </si>
  <si>
    <t>Sparkhill</t>
  </si>
  <si>
    <t>Stirchley</t>
  </si>
  <si>
    <t>Sutton Mere Green</t>
  </si>
  <si>
    <t>Sutton Reddicap</t>
  </si>
  <si>
    <t>Sutton Roughley</t>
  </si>
  <si>
    <t>Sutton Walmley &amp; Minworth</t>
  </si>
  <si>
    <t>Sutton Wylde Green</t>
  </si>
  <si>
    <t>Tyseley &amp; Hay Mills</t>
  </si>
  <si>
    <t>Ward End</t>
  </si>
  <si>
    <t>Weoley &amp; Selly Oak</t>
  </si>
  <si>
    <t>Yardley East</t>
  </si>
  <si>
    <t>Yardley West &amp; Stechford</t>
  </si>
  <si>
    <t>2021 Census: Key Statistics for Birmingham and it's constituent areas</t>
  </si>
  <si>
    <t xml:space="preserve">2021 Census, but are analysed separately. All outputs, unless specified, are produced using only usual residents of the UK. </t>
  </si>
  <si>
    <t xml:space="preserve">For 2021 Census purposes, a usual resident of the UK is anyone who, on census day, was in the UK and had stayed or intended to </t>
  </si>
  <si>
    <t>Source: Office for National Statistics   © Crown Copyright 2022</t>
  </si>
  <si>
    <t>Transport and Connectivity, Place, Prosperity &amp; Sustainability</t>
  </si>
  <si>
    <t>Geography</t>
  </si>
  <si>
    <t>Usual resident population (percent)</t>
  </si>
  <si>
    <t>Usual resident population (number)</t>
  </si>
  <si>
    <t>Other religion</t>
  </si>
  <si>
    <t>Link to ONS 2021 Census geography products web page</t>
  </si>
  <si>
    <t xml:space="preserve">range of supporting information are available on the ONS website. </t>
  </si>
  <si>
    <t>Link to ONS Census web page</t>
  </si>
  <si>
    <t>Link to Open Government Licence for Public Sector Information</t>
  </si>
  <si>
    <t>Link to Birmingham City Council Census web page</t>
  </si>
  <si>
    <t>This table is part of the the first release of 2021 census data that add detail to the population estimates from the 2021 Census that were published in July 2022.</t>
  </si>
  <si>
    <t>Definition</t>
  </si>
  <si>
    <t>Notes</t>
  </si>
  <si>
    <t xml:space="preserve">The main population base for outputs from the 2021 Census is the usual resident population as at census day (21 March 2021). </t>
  </si>
  <si>
    <t>Totals may differ between tables for the same variables due to disclosure control measures. The lower geographies are most affected.</t>
  </si>
  <si>
    <t xml:space="preserve">Further information about the census estimates, including details about the methodology used, information about data quality and a </t>
  </si>
  <si>
    <t>where no answer was provided the response is categorised as 'Not stated'.</t>
  </si>
  <si>
    <t>This is a person’s current religion, or if the person does not have a religion, 'no religion'. No determination is made about whether a person was a practicing member of a religion. Unlike other census questions</t>
  </si>
  <si>
    <t>Christian</t>
  </si>
  <si>
    <t>Buddhist</t>
  </si>
  <si>
    <t>Hindu</t>
  </si>
  <si>
    <t>Other religion: Alevi</t>
  </si>
  <si>
    <t>No religion: Agnostic</t>
  </si>
  <si>
    <t>No religion: Atheist</t>
  </si>
  <si>
    <t>No religion: Free Thinker</t>
  </si>
  <si>
    <t>No religion: Humanist</t>
  </si>
  <si>
    <t>No religion: No religion</t>
  </si>
  <si>
    <t>No religion: Realist</t>
  </si>
  <si>
    <t>Other religion: Animism</t>
  </si>
  <si>
    <t>Other religion: Baha'i</t>
  </si>
  <si>
    <t>Other religion: Believe in God</t>
  </si>
  <si>
    <t>Other religion: Brahma Kumari</t>
  </si>
  <si>
    <t>Other religion: Chinese Religion</t>
  </si>
  <si>
    <t>Other religion: Church of All Religion</t>
  </si>
  <si>
    <t>Other religion: Confucianist</t>
  </si>
  <si>
    <t>Other religion: Deist</t>
  </si>
  <si>
    <t>Other religion: Druid</t>
  </si>
  <si>
    <t>Other religion: Druze</t>
  </si>
  <si>
    <t>Other religion: Eckankar</t>
  </si>
  <si>
    <t>Other religion: Heathen</t>
  </si>
  <si>
    <t>Other religion: Jain</t>
  </si>
  <si>
    <t>Other religion: Mixed Religion</t>
  </si>
  <si>
    <t>Other religion: Mysticism</t>
  </si>
  <si>
    <t>Other religion: Native American Church</t>
  </si>
  <si>
    <t>Other religion: New Age</t>
  </si>
  <si>
    <t>Other religion: Occult</t>
  </si>
  <si>
    <t>Other religion: Other religions</t>
  </si>
  <si>
    <t>Other religion: Own Belief System</t>
  </si>
  <si>
    <t>Other religion: Pagan</t>
  </si>
  <si>
    <t>Other religion: Pantheism</t>
  </si>
  <si>
    <t>Other religion: Rastafarian</t>
  </si>
  <si>
    <t>Other religion: Ravidassia</t>
  </si>
  <si>
    <t>Other religion: Reconstructionist</t>
  </si>
  <si>
    <t>Other religion: Satanism</t>
  </si>
  <si>
    <t>Other religion: Scientology</t>
  </si>
  <si>
    <t>Other religion: Shamanism</t>
  </si>
  <si>
    <t>Other religion: Shintoism</t>
  </si>
  <si>
    <t>Other religion: Spiritual</t>
  </si>
  <si>
    <t>Other religion: Spiritualist</t>
  </si>
  <si>
    <t>Other religion: Taoist</t>
  </si>
  <si>
    <t>Other religion: Theism</t>
  </si>
  <si>
    <t>Other religion: Thelemite</t>
  </si>
  <si>
    <t>Other religion: Traditional African Religion</t>
  </si>
  <si>
    <t>Other religion: Unification Church</t>
  </si>
  <si>
    <t>Other religion: Universalist</t>
  </si>
  <si>
    <t>Other religion: Valmiki</t>
  </si>
  <si>
    <t>Other religion: Vodun</t>
  </si>
  <si>
    <t>Other religion: Wicca</t>
  </si>
  <si>
    <t>Other religion: Witchcraft</t>
  </si>
  <si>
    <t>Other religion: Zoroastrian</t>
  </si>
  <si>
    <t>Question not answered</t>
  </si>
  <si>
    <t xml:space="preserve">Muslim </t>
  </si>
  <si>
    <t>No religion</t>
  </si>
  <si>
    <t xml:space="preserve">Other religion: Yazidi </t>
  </si>
  <si>
    <t>Birmingham total</t>
  </si>
  <si>
    <t>No religion or other religion</t>
  </si>
  <si>
    <t>High results</t>
  </si>
  <si>
    <t>2021 Census Key Statistics in Birmingham - Religion</t>
  </si>
  <si>
    <t>Constituencies (BCC)</t>
  </si>
  <si>
    <t>Wards (ONS)</t>
  </si>
  <si>
    <t>January 2023</t>
  </si>
  <si>
    <t>Wards result are ONS and Parliamentary constituencies results are calculated by BCC using GIS to allocate whole output areas to the WPC in which the population weighted centroid falls.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</si>
</sst>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0.0"/>
  </numFmts>
  <fonts count="53" x14ac:knownFonts="1">
    <font>
      <sz val="10"/>
      <name val="Arial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ourier New"/>
      <family val="3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FF0000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i/>
      <sz val="1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 tint="-0.34998626667073579"/>
      </left>
      <right style="thin">
        <color theme="1" tint="0.499984740745262"/>
      </right>
      <top/>
      <bottom style="dotted">
        <color theme="1" tint="0.499984740745262"/>
      </bottom>
      <diagonal/>
    </border>
    <border>
      <left style="thin">
        <color theme="1" tint="0.499984740745262"/>
      </left>
      <right style="thick">
        <color theme="0" tint="-0.34998626667073579"/>
      </right>
      <top/>
      <bottom style="dotted">
        <color theme="1" tint="0.499984740745262"/>
      </bottom>
      <diagonal/>
    </border>
    <border>
      <left style="thick">
        <color theme="0" tint="-0.34998626667073579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ck">
        <color theme="0" tint="-0.34998626667073579"/>
      </left>
      <right style="thin">
        <color theme="1" tint="0.499984740745262"/>
      </right>
      <top style="dotted">
        <color theme="1" tint="0.499984740745262"/>
      </top>
      <bottom/>
      <diagonal/>
    </border>
    <border>
      <left style="thick">
        <color theme="0" tint="-0.34998626667073579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thick">
        <color theme="0" tint="-0.34998626667073579"/>
      </right>
      <top style="medium">
        <color theme="1" tint="0.499984740745262"/>
      </top>
      <bottom style="medium">
        <color theme="1" tint="0.499984740745262"/>
      </bottom>
      <diagonal/>
    </border>
    <border>
      <left style="thick">
        <color theme="0" tint="-0.34998626667073579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ck">
        <color theme="0" tint="-0.34998626667073579"/>
      </right>
      <top style="medium">
        <color theme="1" tint="0.499984740745262"/>
      </top>
      <bottom style="medium">
        <color theme="1" tint="0.499984740745262"/>
      </bottom>
      <diagonal/>
    </border>
    <border>
      <left style="thick">
        <color theme="0" tint="-0.34998626667073579"/>
      </left>
      <right style="thin">
        <color theme="1" tint="0.499984740745262"/>
      </right>
      <top style="dotted">
        <color theme="1" tint="0.499984740745262"/>
      </top>
      <bottom style="thick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ck">
        <color theme="0" tint="-0.34998626667073579"/>
      </bottom>
      <diagonal/>
    </border>
    <border>
      <left style="thin">
        <color theme="1" tint="0.499984740745262"/>
      </left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n">
        <color theme="1" tint="0.499984740745262"/>
      </left>
      <right style="thick">
        <color theme="0" tint="-0.34998626667073579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thick">
        <color theme="0" tint="-0.34998626667073579"/>
      </right>
      <top style="dotted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thick">
        <color theme="0" tint="-0.34998626667073579"/>
      </bottom>
      <diagonal/>
    </border>
    <border>
      <left style="thin">
        <color theme="1" tint="0.499984740745262"/>
      </left>
      <right style="thick">
        <color theme="0" tint="-0.34998626667073579"/>
      </right>
      <top style="dotted">
        <color theme="1" tint="0.499984740745262"/>
      </top>
      <bottom style="thick">
        <color theme="0" tint="-0.3499862666707357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/>
      <bottom style="dotted">
        <color theme="1" tint="0.499984740745262"/>
      </bottom>
      <diagonal/>
    </border>
    <border>
      <left/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/>
      <right style="thin">
        <color theme="1" tint="0.499984740745262"/>
      </right>
      <top style="dotted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dotted">
        <color theme="1" tint="0.499984740745262"/>
      </top>
      <bottom style="thick">
        <color theme="0" tint="-0.34998626667073579"/>
      </bottom>
      <diagonal/>
    </border>
  </borders>
  <cellStyleXfs count="96">
    <xf numFmtId="0" fontId="0" fillId="0" borderId="0"/>
    <xf numFmtId="0" fontId="7" fillId="2" borderId="0" applyNumberFormat="0" applyBorder="0" applyAlignment="0" applyProtection="0"/>
    <xf numFmtId="0" fontId="29" fillId="33" borderId="0" applyNumberFormat="0" applyBorder="0" applyAlignment="0" applyProtection="0"/>
    <xf numFmtId="0" fontId="7" fillId="3" borderId="0" applyNumberFormat="0" applyBorder="0" applyAlignment="0" applyProtection="0"/>
    <xf numFmtId="0" fontId="29" fillId="37" borderId="0" applyNumberFormat="0" applyBorder="0" applyAlignment="0" applyProtection="0"/>
    <xf numFmtId="0" fontId="7" fillId="4" borderId="0" applyNumberFormat="0" applyBorder="0" applyAlignment="0" applyProtection="0"/>
    <xf numFmtId="0" fontId="29" fillId="41" borderId="0" applyNumberFormat="0" applyBorder="0" applyAlignment="0" applyProtection="0"/>
    <xf numFmtId="0" fontId="7" fillId="5" borderId="0" applyNumberFormat="0" applyBorder="0" applyAlignment="0" applyProtection="0"/>
    <xf numFmtId="0" fontId="29" fillId="45" borderId="0" applyNumberFormat="0" applyBorder="0" applyAlignment="0" applyProtection="0"/>
    <xf numFmtId="0" fontId="7" fillId="6" borderId="0" applyNumberFormat="0" applyBorder="0" applyAlignment="0" applyProtection="0"/>
    <xf numFmtId="0" fontId="29" fillId="49" borderId="0" applyNumberFormat="0" applyBorder="0" applyAlignment="0" applyProtection="0"/>
    <xf numFmtId="0" fontId="7" fillId="7" borderId="0" applyNumberFormat="0" applyBorder="0" applyAlignment="0" applyProtection="0"/>
    <xf numFmtId="0" fontId="29" fillId="53" borderId="0" applyNumberFormat="0" applyBorder="0" applyAlignment="0" applyProtection="0"/>
    <xf numFmtId="0" fontId="7" fillId="8" borderId="0" applyNumberFormat="0" applyBorder="0" applyAlignment="0" applyProtection="0"/>
    <xf numFmtId="0" fontId="29" fillId="34" borderId="0" applyNumberFormat="0" applyBorder="0" applyAlignment="0" applyProtection="0"/>
    <xf numFmtId="0" fontId="7" fillId="9" borderId="0" applyNumberFormat="0" applyBorder="0" applyAlignment="0" applyProtection="0"/>
    <xf numFmtId="0" fontId="29" fillId="38" borderId="0" applyNumberFormat="0" applyBorder="0" applyAlignment="0" applyProtection="0"/>
    <xf numFmtId="0" fontId="7" fillId="10" borderId="0" applyNumberFormat="0" applyBorder="0" applyAlignment="0" applyProtection="0"/>
    <xf numFmtId="0" fontId="29" fillId="42" borderId="0" applyNumberFormat="0" applyBorder="0" applyAlignment="0" applyProtection="0"/>
    <xf numFmtId="0" fontId="7" fillId="5" borderId="0" applyNumberFormat="0" applyBorder="0" applyAlignment="0" applyProtection="0"/>
    <xf numFmtId="0" fontId="29" fillId="46" borderId="0" applyNumberFormat="0" applyBorder="0" applyAlignment="0" applyProtection="0"/>
    <xf numFmtId="0" fontId="7" fillId="8" borderId="0" applyNumberFormat="0" applyBorder="0" applyAlignment="0" applyProtection="0"/>
    <xf numFmtId="0" fontId="29" fillId="50" borderId="0" applyNumberFormat="0" applyBorder="0" applyAlignment="0" applyProtection="0"/>
    <xf numFmtId="0" fontId="7" fillId="11" borderId="0" applyNumberFormat="0" applyBorder="0" applyAlignment="0" applyProtection="0"/>
    <xf numFmtId="0" fontId="29" fillId="54" borderId="0" applyNumberFormat="0" applyBorder="0" applyAlignment="0" applyProtection="0"/>
    <xf numFmtId="0" fontId="8" fillId="12" borderId="0" applyNumberFormat="0" applyBorder="0" applyAlignment="0" applyProtection="0"/>
    <xf numFmtId="0" fontId="45" fillId="35" borderId="0" applyNumberFormat="0" applyBorder="0" applyAlignment="0" applyProtection="0"/>
    <xf numFmtId="0" fontId="8" fillId="9" borderId="0" applyNumberFormat="0" applyBorder="0" applyAlignment="0" applyProtection="0"/>
    <xf numFmtId="0" fontId="45" fillId="39" borderId="0" applyNumberFormat="0" applyBorder="0" applyAlignment="0" applyProtection="0"/>
    <xf numFmtId="0" fontId="8" fillId="10" borderId="0" applyNumberFormat="0" applyBorder="0" applyAlignment="0" applyProtection="0"/>
    <xf numFmtId="0" fontId="45" fillId="43" borderId="0" applyNumberFormat="0" applyBorder="0" applyAlignment="0" applyProtection="0"/>
    <xf numFmtId="0" fontId="8" fillId="13" borderId="0" applyNumberFormat="0" applyBorder="0" applyAlignment="0" applyProtection="0"/>
    <xf numFmtId="0" fontId="45" fillId="47" borderId="0" applyNumberFormat="0" applyBorder="0" applyAlignment="0" applyProtection="0"/>
    <xf numFmtId="0" fontId="8" fillId="14" borderId="0" applyNumberFormat="0" applyBorder="0" applyAlignment="0" applyProtection="0"/>
    <xf numFmtId="0" fontId="45" fillId="51" borderId="0" applyNumberFormat="0" applyBorder="0" applyAlignment="0" applyProtection="0"/>
    <xf numFmtId="0" fontId="8" fillId="15" borderId="0" applyNumberFormat="0" applyBorder="0" applyAlignment="0" applyProtection="0"/>
    <xf numFmtId="0" fontId="45" fillId="55" borderId="0" applyNumberFormat="0" applyBorder="0" applyAlignment="0" applyProtection="0"/>
    <xf numFmtId="0" fontId="8" fillId="16" borderId="0" applyNumberFormat="0" applyBorder="0" applyAlignment="0" applyProtection="0"/>
    <xf numFmtId="0" fontId="45" fillId="32" borderId="0" applyNumberFormat="0" applyBorder="0" applyAlignment="0" applyProtection="0"/>
    <xf numFmtId="0" fontId="8" fillId="17" borderId="0" applyNumberFormat="0" applyBorder="0" applyAlignment="0" applyProtection="0"/>
    <xf numFmtId="0" fontId="45" fillId="36" borderId="0" applyNumberFormat="0" applyBorder="0" applyAlignment="0" applyProtection="0"/>
    <xf numFmtId="0" fontId="8" fillId="18" borderId="0" applyNumberFormat="0" applyBorder="0" applyAlignment="0" applyProtection="0"/>
    <xf numFmtId="0" fontId="45" fillId="40" borderId="0" applyNumberFormat="0" applyBorder="0" applyAlignment="0" applyProtection="0"/>
    <xf numFmtId="0" fontId="8" fillId="13" borderId="0" applyNumberFormat="0" applyBorder="0" applyAlignment="0" applyProtection="0"/>
    <xf numFmtId="0" fontId="45" fillId="44" borderId="0" applyNumberFormat="0" applyBorder="0" applyAlignment="0" applyProtection="0"/>
    <xf numFmtId="0" fontId="8" fillId="14" borderId="0" applyNumberFormat="0" applyBorder="0" applyAlignment="0" applyProtection="0"/>
    <xf numFmtId="0" fontId="45" fillId="48" borderId="0" applyNumberFormat="0" applyBorder="0" applyAlignment="0" applyProtection="0"/>
    <xf numFmtId="0" fontId="8" fillId="19" borderId="0" applyNumberFormat="0" applyBorder="0" applyAlignment="0" applyProtection="0"/>
    <xf numFmtId="0" fontId="45" fillId="52" borderId="0" applyNumberFormat="0" applyBorder="0" applyAlignment="0" applyProtection="0"/>
    <xf numFmtId="0" fontId="9" fillId="3" borderId="0" applyNumberFormat="0" applyBorder="0" applyAlignment="0" applyProtection="0"/>
    <xf numFmtId="0" fontId="35" fillId="26" borderId="0" applyNumberFormat="0" applyBorder="0" applyAlignment="0" applyProtection="0"/>
    <xf numFmtId="0" fontId="10" fillId="20" borderId="1" applyNumberFormat="0" applyAlignment="0" applyProtection="0"/>
    <xf numFmtId="0" fontId="39" fillId="29" borderId="13" applyNumberFormat="0" applyAlignment="0" applyProtection="0"/>
    <xf numFmtId="0" fontId="11" fillId="21" borderId="2" applyNumberFormat="0" applyAlignment="0" applyProtection="0"/>
    <xf numFmtId="0" fontId="41" fillId="30" borderId="16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34" fillId="25" borderId="0" applyNumberFormat="0" applyBorder="0" applyAlignment="0" applyProtection="0"/>
    <xf numFmtId="0" fontId="15" fillId="0" borderId="3" applyNumberFormat="0" applyFill="0" applyAlignment="0" applyProtection="0"/>
    <xf numFmtId="0" fontId="31" fillId="0" borderId="10" applyNumberFormat="0" applyFill="0" applyAlignment="0" applyProtection="0"/>
    <xf numFmtId="0" fontId="16" fillId="0" borderId="4" applyNumberFormat="0" applyFill="0" applyAlignment="0" applyProtection="0"/>
    <xf numFmtId="0" fontId="32" fillId="0" borderId="11" applyNumberFormat="0" applyFill="0" applyAlignment="0" applyProtection="0"/>
    <xf numFmtId="0" fontId="17" fillId="0" borderId="5" applyNumberFormat="0" applyFill="0" applyAlignment="0" applyProtection="0"/>
    <xf numFmtId="0" fontId="33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18" fillId="7" borderId="1" applyNumberFormat="0" applyAlignment="0" applyProtection="0"/>
    <xf numFmtId="0" fontId="37" fillId="28" borderId="13" applyNumberFormat="0" applyAlignment="0" applyProtection="0"/>
    <xf numFmtId="0" fontId="19" fillId="0" borderId="6" applyNumberFormat="0" applyFill="0" applyAlignment="0" applyProtection="0"/>
    <xf numFmtId="0" fontId="40" fillId="0" borderId="15" applyNumberFormat="0" applyFill="0" applyAlignment="0" applyProtection="0"/>
    <xf numFmtId="0" fontId="20" fillId="22" borderId="0" applyNumberFormat="0" applyBorder="0" applyAlignment="0" applyProtection="0"/>
    <xf numFmtId="0" fontId="36" fillId="27" borderId="0" applyNumberFormat="0" applyBorder="0" applyAlignment="0" applyProtection="0"/>
    <xf numFmtId="0" fontId="7" fillId="0" borderId="0"/>
    <xf numFmtId="0" fontId="4" fillId="0" borderId="0"/>
    <xf numFmtId="0" fontId="7" fillId="0" borderId="0"/>
    <xf numFmtId="0" fontId="29" fillId="0" borderId="0"/>
    <xf numFmtId="0" fontId="4" fillId="0" borderId="0"/>
    <xf numFmtId="164" fontId="26" fillId="0" borderId="0"/>
    <xf numFmtId="0" fontId="12" fillId="23" borderId="7" applyNumberFormat="0" applyFont="0" applyAlignment="0" applyProtection="0"/>
    <xf numFmtId="0" fontId="29" fillId="31" borderId="17" applyNumberFormat="0" applyFont="0" applyAlignment="0" applyProtection="0"/>
    <xf numFmtId="0" fontId="22" fillId="20" borderId="8" applyNumberFormat="0" applyAlignment="0" applyProtection="0"/>
    <xf numFmtId="0" fontId="38" fillId="29" borderId="14" applyNumberFormat="0" applyAlignment="0" applyProtection="0"/>
    <xf numFmtId="0" fontId="6" fillId="0" borderId="0">
      <alignment horizontal="left"/>
    </xf>
    <xf numFmtId="0" fontId="5" fillId="0" borderId="0">
      <alignment horizontal="left"/>
    </xf>
    <xf numFmtId="0" fontId="5" fillId="0" borderId="0">
      <alignment horizontal="center" vertical="center" wrapText="1"/>
    </xf>
    <xf numFmtId="0" fontId="5" fillId="0" borderId="0">
      <alignment horizontal="left" vertical="center" wrapText="1"/>
    </xf>
    <xf numFmtId="0" fontId="5" fillId="0" borderId="0">
      <alignment horizontal="right"/>
    </xf>
    <xf numFmtId="0" fontId="2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44" fillId="0" borderId="18" applyNumberFormat="0" applyFill="0" applyAlignment="0" applyProtection="0"/>
    <xf numFmtId="0" fontId="25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27" fillId="24" borderId="0" xfId="77" applyFont="1" applyFill="1"/>
    <xf numFmtId="0" fontId="4" fillId="24" borderId="0" xfId="77" applyFont="1" applyFill="1"/>
    <xf numFmtId="0" fontId="2" fillId="0" borderId="0" xfId="0" applyFont="1" applyBorder="1"/>
    <xf numFmtId="0" fontId="3" fillId="24" borderId="0" xfId="77" applyFont="1" applyFill="1"/>
    <xf numFmtId="0" fontId="1" fillId="24" borderId="0" xfId="67" applyFill="1" applyBorder="1" applyAlignment="1" applyProtection="1"/>
    <xf numFmtId="164" fontId="4" fillId="24" borderId="0" xfId="80" applyFont="1" applyFill="1" applyAlignment="1" applyProtection="1">
      <alignment horizontal="right"/>
      <protection locked="0"/>
    </xf>
    <xf numFmtId="0" fontId="1" fillId="24" borderId="0" xfId="68" applyFill="1" applyBorder="1"/>
    <xf numFmtId="0" fontId="28" fillId="24" borderId="0" xfId="77" applyFont="1" applyFill="1"/>
    <xf numFmtId="0" fontId="1" fillId="24" borderId="0" xfId="67" applyNumberFormat="1" applyFill="1" applyBorder="1" applyAlignment="1" applyProtection="1"/>
    <xf numFmtId="0" fontId="1" fillId="24" borderId="0" xfId="68" applyNumberFormat="1" applyFill="1" applyBorder="1" applyAlignment="1" applyProtection="1"/>
    <xf numFmtId="14" fontId="4" fillId="24" borderId="0" xfId="77" quotePrefix="1" applyNumberFormat="1" applyFont="1" applyFill="1" applyAlignment="1">
      <alignment horizontal="left"/>
    </xf>
    <xf numFmtId="0" fontId="5" fillId="0" borderId="24" xfId="0" applyFont="1" applyBorder="1"/>
    <xf numFmtId="3" fontId="5" fillId="0" borderId="19" xfId="0" applyNumberFormat="1" applyFont="1" applyBorder="1"/>
    <xf numFmtId="0" fontId="5" fillId="0" borderId="23" xfId="0" applyFont="1" applyBorder="1"/>
    <xf numFmtId="3" fontId="5" fillId="0" borderId="20" xfId="0" applyNumberFormat="1" applyFont="1" applyBorder="1"/>
    <xf numFmtId="3" fontId="5" fillId="0" borderId="21" xfId="0" applyNumberFormat="1" applyFont="1" applyBorder="1"/>
    <xf numFmtId="3" fontId="5" fillId="0" borderId="22" xfId="0" applyNumberFormat="1" applyFont="1" applyBorder="1"/>
    <xf numFmtId="0" fontId="6" fillId="0" borderId="25" xfId="0" applyFont="1" applyBorder="1" applyAlignment="1"/>
    <xf numFmtId="3" fontId="5" fillId="0" borderId="20" xfId="87" applyNumberFormat="1" applyFont="1" applyBorder="1" applyAlignment="1">
      <alignment horizontal="right" vertical="top" wrapText="1"/>
    </xf>
    <xf numFmtId="3" fontId="5" fillId="0" borderId="19" xfId="0" applyNumberFormat="1" applyFont="1" applyBorder="1" applyProtection="1"/>
    <xf numFmtId="0" fontId="46" fillId="24" borderId="0" xfId="77" applyFont="1" applyFill="1" applyAlignment="1">
      <alignment horizontal="right"/>
    </xf>
    <xf numFmtId="0" fontId="6" fillId="0" borderId="0" xfId="0" applyFont="1" applyBorder="1"/>
    <xf numFmtId="0" fontId="5" fillId="0" borderId="0" xfId="0" applyFont="1" applyFill="1" applyBorder="1" applyAlignment="1"/>
    <xf numFmtId="0" fontId="47" fillId="0" borderId="0" xfId="0" applyFont="1"/>
    <xf numFmtId="0" fontId="4" fillId="0" borderId="0" xfId="0" applyFont="1" applyBorder="1"/>
    <xf numFmtId="0" fontId="48" fillId="24" borderId="0" xfId="77" applyFont="1" applyFill="1"/>
    <xf numFmtId="0" fontId="1" fillId="0" borderId="0" xfId="67" applyFill="1" applyAlignment="1" applyProtection="1"/>
    <xf numFmtId="165" fontId="5" fillId="0" borderId="19" xfId="0" applyNumberFormat="1" applyFont="1" applyBorder="1" applyAlignment="1">
      <alignment horizontal="right"/>
    </xf>
    <xf numFmtId="165" fontId="5" fillId="0" borderId="22" xfId="0" applyNumberFormat="1" applyFont="1" applyBorder="1" applyAlignment="1">
      <alignment horizontal="right"/>
    </xf>
    <xf numFmtId="0" fontId="6" fillId="0" borderId="25" xfId="0" applyFont="1" applyBorder="1" applyAlignment="1">
      <alignment horizontal="right"/>
    </xf>
    <xf numFmtId="165" fontId="5" fillId="0" borderId="19" xfId="0" applyNumberFormat="1" applyFont="1" applyBorder="1" applyAlignment="1" applyProtection="1">
      <alignment horizontal="right"/>
    </xf>
    <xf numFmtId="3" fontId="5" fillId="0" borderId="19" xfId="0" applyNumberFormat="1" applyFont="1" applyBorder="1" applyAlignment="1">
      <alignment horizontal="right"/>
    </xf>
    <xf numFmtId="3" fontId="5" fillId="0" borderId="20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3" fontId="5" fillId="0" borderId="22" xfId="0" applyNumberFormat="1" applyFont="1" applyBorder="1" applyAlignment="1">
      <alignment horizontal="right"/>
    </xf>
    <xf numFmtId="0" fontId="49" fillId="24" borderId="0" xfId="77" applyFont="1" applyFill="1"/>
    <xf numFmtId="0" fontId="50" fillId="24" borderId="0" xfId="77" applyFont="1" applyFill="1"/>
    <xf numFmtId="0" fontId="51" fillId="24" borderId="0" xfId="77" applyFont="1" applyFill="1"/>
    <xf numFmtId="0" fontId="3" fillId="0" borderId="0" xfId="0" applyFont="1" applyAlignment="1"/>
    <xf numFmtId="0" fontId="12" fillId="0" borderId="0" xfId="0" applyFont="1" applyAlignment="1"/>
    <xf numFmtId="3" fontId="0" fillId="0" borderId="28" xfId="0" applyNumberFormat="1" applyBorder="1"/>
    <xf numFmtId="3" fontId="0" fillId="0" borderId="26" xfId="0" applyNumberFormat="1" applyBorder="1"/>
    <xf numFmtId="3" fontId="4" fillId="0" borderId="31" xfId="0" applyNumberFormat="1" applyFont="1" applyBorder="1"/>
    <xf numFmtId="3" fontId="0" fillId="0" borderId="0" xfId="0" applyNumberFormat="1"/>
    <xf numFmtId="3" fontId="4" fillId="0" borderId="33" xfId="0" applyNumberFormat="1" applyFont="1" applyBorder="1"/>
    <xf numFmtId="0" fontId="5" fillId="0" borderId="0" xfId="0" applyFont="1" applyBorder="1"/>
    <xf numFmtId="3" fontId="0" fillId="0" borderId="26" xfId="0" applyNumberFormat="1" applyFill="1" applyBorder="1"/>
    <xf numFmtId="3" fontId="3" fillId="0" borderId="28" xfId="0" applyNumberFormat="1" applyFont="1" applyBorder="1"/>
    <xf numFmtId="3" fontId="3" fillId="0" borderId="26" xfId="0" applyNumberFormat="1" applyFont="1" applyBorder="1"/>
    <xf numFmtId="3" fontId="0" fillId="0" borderId="28" xfId="0" applyNumberFormat="1" applyFill="1" applyBorder="1"/>
    <xf numFmtId="0" fontId="5" fillId="0" borderId="35" xfId="0" applyFont="1" applyBorder="1"/>
    <xf numFmtId="0" fontId="3" fillId="0" borderId="35" xfId="0" applyFont="1" applyBorder="1"/>
    <xf numFmtId="3" fontId="3" fillId="0" borderId="36" xfId="0" applyNumberFormat="1" applyFont="1" applyBorder="1"/>
    <xf numFmtId="3" fontId="3" fillId="0" borderId="32" xfId="0" applyNumberFormat="1" applyFont="1" applyBorder="1"/>
    <xf numFmtId="3" fontId="3" fillId="0" borderId="33" xfId="0" applyNumberFormat="1" applyFont="1" applyBorder="1"/>
    <xf numFmtId="3" fontId="3" fillId="0" borderId="34" xfId="0" applyNumberFormat="1" applyFont="1" applyBorder="1"/>
    <xf numFmtId="0" fontId="3" fillId="0" borderId="34" xfId="0" applyFont="1" applyBorder="1" applyAlignment="1">
      <alignment horizontal="right" wrapText="1"/>
    </xf>
    <xf numFmtId="3" fontId="3" fillId="0" borderId="27" xfId="0" applyNumberFormat="1" applyFont="1" applyBorder="1"/>
    <xf numFmtId="3" fontId="52" fillId="0" borderId="28" xfId="0" applyNumberFormat="1" applyFont="1" applyBorder="1"/>
    <xf numFmtId="3" fontId="52" fillId="0" borderId="26" xfId="0" applyNumberFormat="1" applyFont="1" applyBorder="1"/>
    <xf numFmtId="3" fontId="52" fillId="0" borderId="32" xfId="0" applyNumberFormat="1" applyFont="1" applyBorder="1"/>
    <xf numFmtId="3" fontId="52" fillId="0" borderId="32" xfId="0" applyNumberFormat="1" applyFont="1" applyFill="1" applyBorder="1"/>
    <xf numFmtId="0" fontId="5" fillId="0" borderId="38" xfId="0" applyFont="1" applyBorder="1"/>
    <xf numFmtId="165" fontId="5" fillId="0" borderId="39" xfId="0" applyNumberFormat="1" applyFont="1" applyBorder="1" applyAlignment="1">
      <alignment horizontal="right"/>
    </xf>
    <xf numFmtId="0" fontId="5" fillId="0" borderId="40" xfId="0" applyFont="1" applyBorder="1"/>
    <xf numFmtId="0" fontId="5" fillId="0" borderId="41" xfId="0" applyFont="1" applyBorder="1"/>
    <xf numFmtId="0" fontId="6" fillId="0" borderId="42" xfId="0" applyFont="1" applyBorder="1"/>
    <xf numFmtId="165" fontId="5" fillId="0" borderId="43" xfId="0" applyNumberFormat="1" applyFont="1" applyBorder="1" applyAlignment="1">
      <alignment horizontal="right"/>
    </xf>
    <xf numFmtId="0" fontId="5" fillId="0" borderId="38" xfId="0" applyFont="1" applyBorder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6" fillId="0" borderId="44" xfId="0" applyFont="1" applyBorder="1" applyAlignment="1"/>
    <xf numFmtId="0" fontId="6" fillId="0" borderId="45" xfId="0" applyFont="1" applyBorder="1" applyAlignment="1">
      <alignment horizontal="right"/>
    </xf>
    <xf numFmtId="0" fontId="5" fillId="0" borderId="38" xfId="76" applyFont="1" applyBorder="1" applyAlignment="1">
      <alignment horizontal="left"/>
    </xf>
    <xf numFmtId="165" fontId="5" fillId="0" borderId="39" xfId="0" applyNumberFormat="1" applyFont="1" applyBorder="1" applyAlignment="1" applyProtection="1">
      <alignment horizontal="right"/>
    </xf>
    <xf numFmtId="0" fontId="5" fillId="0" borderId="40" xfId="76" applyFont="1" applyBorder="1" applyAlignment="1">
      <alignment horizontal="left"/>
    </xf>
    <xf numFmtId="0" fontId="5" fillId="0" borderId="40" xfId="76" applyFont="1" applyBorder="1"/>
    <xf numFmtId="0" fontId="5" fillId="0" borderId="46" xfId="76" applyFont="1" applyBorder="1"/>
    <xf numFmtId="3" fontId="5" fillId="0" borderId="47" xfId="0" applyNumberFormat="1" applyFont="1" applyBorder="1" applyProtection="1"/>
    <xf numFmtId="165" fontId="5" fillId="0" borderId="47" xfId="0" applyNumberFormat="1" applyFont="1" applyBorder="1" applyAlignment="1" applyProtection="1">
      <alignment horizontal="right"/>
    </xf>
    <xf numFmtId="165" fontId="5" fillId="0" borderId="48" xfId="0" applyNumberFormat="1" applyFont="1" applyBorder="1" applyAlignment="1" applyProtection="1">
      <alignment horizontal="right"/>
    </xf>
    <xf numFmtId="3" fontId="5" fillId="0" borderId="39" xfId="0" applyNumberFormat="1" applyFont="1" applyBorder="1" applyAlignment="1">
      <alignment horizontal="right"/>
    </xf>
    <xf numFmtId="3" fontId="5" fillId="0" borderId="49" xfId="0" applyNumberFormat="1" applyFont="1" applyBorder="1" applyAlignment="1">
      <alignment horizontal="right"/>
    </xf>
    <xf numFmtId="3" fontId="5" fillId="0" borderId="50" xfId="0" applyNumberFormat="1" applyFont="1" applyBorder="1" applyAlignment="1">
      <alignment horizontal="right"/>
    </xf>
    <xf numFmtId="3" fontId="5" fillId="0" borderId="43" xfId="0" applyNumberFormat="1" applyFont="1" applyBorder="1" applyAlignment="1">
      <alignment horizontal="right"/>
    </xf>
    <xf numFmtId="3" fontId="5" fillId="0" borderId="49" xfId="87" applyNumberFormat="1" applyFont="1" applyBorder="1" applyAlignment="1">
      <alignment horizontal="right" vertical="top" wrapText="1"/>
    </xf>
    <xf numFmtId="3" fontId="5" fillId="0" borderId="51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0" fontId="6" fillId="0" borderId="29" xfId="0" applyFont="1" applyBorder="1" applyAlignment="1"/>
    <xf numFmtId="0" fontId="5" fillId="0" borderId="37" xfId="0" applyFont="1" applyBorder="1" applyAlignment="1">
      <alignment horizontal="right" wrapText="1"/>
    </xf>
    <xf numFmtId="0" fontId="5" fillId="0" borderId="37" xfId="0" applyFont="1" applyBorder="1" applyAlignment="1" applyProtection="1">
      <alignment horizontal="right" wrapText="1"/>
      <protection locked="0"/>
    </xf>
    <xf numFmtId="0" fontId="5" fillId="0" borderId="30" xfId="0" applyFont="1" applyBorder="1" applyAlignment="1" applyProtection="1">
      <alignment horizontal="right" wrapText="1"/>
      <protection locked="0"/>
    </xf>
    <xf numFmtId="0" fontId="5" fillId="0" borderId="29" xfId="0" applyFont="1" applyBorder="1" applyAlignment="1"/>
    <xf numFmtId="0" fontId="5" fillId="0" borderId="53" xfId="0" applyFont="1" applyBorder="1" applyAlignment="1"/>
    <xf numFmtId="3" fontId="5" fillId="0" borderId="55" xfId="0" applyNumberFormat="1" applyFont="1" applyBorder="1"/>
    <xf numFmtId="3" fontId="5" fillId="0" borderId="54" xfId="0" applyNumberFormat="1" applyFont="1" applyBorder="1"/>
    <xf numFmtId="3" fontId="5" fillId="0" borderId="56" xfId="0" applyNumberFormat="1" applyFont="1" applyBorder="1"/>
    <xf numFmtId="3" fontId="6" fillId="0" borderId="22" xfId="0" applyNumberFormat="1" applyFont="1" applyBorder="1"/>
    <xf numFmtId="3" fontId="5" fillId="0" borderId="55" xfId="76" applyNumberFormat="1" applyFont="1" applyBorder="1"/>
    <xf numFmtId="3" fontId="5" fillId="0" borderId="58" xfId="76" applyNumberFormat="1" applyFont="1" applyBorder="1"/>
    <xf numFmtId="3" fontId="5" fillId="0" borderId="54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3" fontId="5" fillId="0" borderId="56" xfId="0" applyNumberFormat="1" applyFont="1" applyBorder="1" applyAlignment="1">
      <alignment horizontal="right"/>
    </xf>
    <xf numFmtId="3" fontId="6" fillId="0" borderId="57" xfId="0" applyNumberFormat="1" applyFont="1" applyBorder="1" applyAlignment="1">
      <alignment horizontal="right"/>
    </xf>
    <xf numFmtId="3" fontId="5" fillId="0" borderId="54" xfId="76" applyNumberFormat="1" applyFont="1" applyBorder="1" applyAlignment="1">
      <alignment horizontal="right"/>
    </xf>
    <xf numFmtId="3" fontId="5" fillId="0" borderId="55" xfId="76" applyNumberFormat="1" applyFont="1" applyBorder="1" applyAlignment="1">
      <alignment horizontal="right"/>
    </xf>
  </cellXfs>
  <cellStyles count="96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Hyperlink" xfId="67" builtinId="8"/>
    <cellStyle name="Hyperlink_r21ewrttableks101ewladv1_tcm77-290562 2" xfId="68" xr:uid="{00000000-0005-0000-0000-000043000000}"/>
    <cellStyle name="Input" xfId="69" builtinId="20" customBuiltin="1"/>
    <cellStyle name="Input 2" xfId="70" xr:uid="{00000000-0005-0000-0000-000046000000}"/>
    <cellStyle name="Linked Cell" xfId="71" builtinId="24" customBuiltin="1"/>
    <cellStyle name="Linked Cell 2" xfId="72" xr:uid="{00000000-0005-0000-0000-000048000000}"/>
    <cellStyle name="Neutral" xfId="73" builtinId="28" customBuiltin="1"/>
    <cellStyle name="Neutral 2" xfId="74" xr:uid="{00000000-0005-0000-0000-00004A000000}"/>
    <cellStyle name="Normal" xfId="0" builtinId="0"/>
    <cellStyle name="Normal 2" xfId="75" xr:uid="{00000000-0005-0000-0000-00004C000000}"/>
    <cellStyle name="Normal 2 2" xfId="76" xr:uid="{00000000-0005-0000-0000-00004D000000}"/>
    <cellStyle name="Normal 2_r21ewrttableks101ewladv1_tcm77-290562" xfId="77" xr:uid="{00000000-0005-0000-0000-00004E000000}"/>
    <cellStyle name="Normal 3" xfId="78" xr:uid="{00000000-0005-0000-0000-00004F000000}"/>
    <cellStyle name="Normal 4" xfId="79" xr:uid="{00000000-0005-0000-0000-000050000000}"/>
    <cellStyle name="Normal_WebframesCC" xfId="80" xr:uid="{00000000-0005-0000-0000-000052000000}"/>
    <cellStyle name="Note" xfId="81" builtinId="10" customBuiltin="1"/>
    <cellStyle name="Note 2" xfId="82" xr:uid="{00000000-0005-0000-0000-000054000000}"/>
    <cellStyle name="Output" xfId="83" builtinId="21" customBuiltin="1"/>
    <cellStyle name="Output 2" xfId="84" xr:uid="{00000000-0005-0000-0000-000056000000}"/>
    <cellStyle name="Style1" xfId="85" xr:uid="{00000000-0005-0000-0000-000057000000}"/>
    <cellStyle name="Style2" xfId="86" xr:uid="{00000000-0005-0000-0000-000058000000}"/>
    <cellStyle name="Style3" xfId="87" xr:uid="{00000000-0005-0000-0000-000059000000}"/>
    <cellStyle name="Style4" xfId="88" xr:uid="{00000000-0005-0000-0000-00005A000000}"/>
    <cellStyle name="Style5" xfId="89" xr:uid="{00000000-0005-0000-0000-00005B000000}"/>
    <cellStyle name="Title" xfId="90" builtinId="15" customBuiltin="1"/>
    <cellStyle name="Title 2" xfId="91" xr:uid="{00000000-0005-0000-0000-00005D000000}"/>
    <cellStyle name="Total" xfId="92" builtinId="25" customBuiltin="1"/>
    <cellStyle name="Total 2" xfId="93" xr:uid="{00000000-0005-0000-0000-00005F000000}"/>
    <cellStyle name="Warning Text" xfId="94" builtinId="11" customBuiltin="1"/>
    <cellStyle name="Warning Text 2" xfId="95" xr:uid="{00000000-0005-0000-0000-00006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rmingham.gov.uk/census" TargetMode="External"/><Relationship Id="rId2" Type="http://schemas.openxmlformats.org/officeDocument/2006/relationships/hyperlink" Target="http://www.nationalarchives.gov.uk/doc/open-government-licence/" TargetMode="External"/><Relationship Id="rId1" Type="http://schemas.openxmlformats.org/officeDocument/2006/relationships/hyperlink" Target="http://www.ons.gov.uk/censu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ons.gov.uk/methodology/geography/ukgeographies/censusgeographies/census2021geographi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zoomScaleNormal="100" zoomScaleSheetLayoutView="100" workbookViewId="0"/>
  </sheetViews>
  <sheetFormatPr defaultColWidth="9.08984375" defaultRowHeight="14" x14ac:dyDescent="0.3"/>
  <cols>
    <col min="1" max="1" width="22.90625" style="40" customWidth="1"/>
    <col min="2" max="2" width="10.08984375" style="40" customWidth="1"/>
    <col min="3" max="10" width="9.08984375" style="40"/>
    <col min="11" max="11" width="8.90625" style="40" customWidth="1"/>
    <col min="12" max="16384" width="9.08984375" style="40"/>
  </cols>
  <sheetData>
    <row r="1" spans="1:11" x14ac:dyDescent="0.3">
      <c r="A1" s="30" t="s">
        <v>98</v>
      </c>
    </row>
    <row r="2" spans="1:11" x14ac:dyDescent="0.3">
      <c r="A2" s="40" t="s">
        <v>43</v>
      </c>
    </row>
    <row r="5" spans="1:11" x14ac:dyDescent="0.3">
      <c r="A5" s="5" t="s">
        <v>112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3">
      <c r="A7" s="41" t="s">
        <v>113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3">
      <c r="A8" s="41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3">
      <c r="A9" s="43" t="s">
        <v>43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x14ac:dyDescent="0.3">
      <c r="A10" s="44" t="s">
        <v>119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3">
      <c r="A11" s="5" t="s">
        <v>118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3">
      <c r="A12" s="41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s="42" customFormat="1" x14ac:dyDescent="0.3">
      <c r="A13" s="8" t="s">
        <v>114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42" customFormat="1" x14ac:dyDescent="0.3">
      <c r="A14" s="6" t="s">
        <v>115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s="42" customFormat="1" x14ac:dyDescent="0.3">
      <c r="A15" s="6" t="s">
        <v>44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s="42" customFormat="1" x14ac:dyDescent="0.3">
      <c r="A16" s="6" t="s">
        <v>99</v>
      </c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s="42" customFormat="1" x14ac:dyDescent="0.3">
      <c r="A17" s="6" t="s">
        <v>100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s="42" customFormat="1" x14ac:dyDescent="0.3">
      <c r="A18" s="6" t="s">
        <v>45</v>
      </c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s="42" customFormat="1" x14ac:dyDescent="0.3">
      <c r="A19" s="6" t="s">
        <v>46</v>
      </c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s="42" customForma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s="42" customFormat="1" x14ac:dyDescent="0.3">
      <c r="A21" s="6" t="s">
        <v>116</v>
      </c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s="42" customFormat="1" x14ac:dyDescent="0.3">
      <c r="A22" s="6" t="s">
        <v>183</v>
      </c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s="42" customForma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s="42" customFormat="1" x14ac:dyDescent="0.3">
      <c r="A24" s="6" t="s">
        <v>117</v>
      </c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s="42" customFormat="1" x14ac:dyDescent="0.3">
      <c r="A25" s="6" t="s">
        <v>108</v>
      </c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s="42" customForma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s="42" customFormat="1" x14ac:dyDescent="0.3">
      <c r="A27" s="11" t="s">
        <v>109</v>
      </c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s="42" customFormat="1" x14ac:dyDescent="0.3">
      <c r="A28" s="31" t="s">
        <v>107</v>
      </c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s="42" customFormat="1" x14ac:dyDescent="0.3">
      <c r="A29" s="12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s="42" customFormat="1" x14ac:dyDescent="0.3">
      <c r="A30" s="8" t="s">
        <v>47</v>
      </c>
      <c r="B30" s="6"/>
      <c r="C30" s="6"/>
      <c r="D30" s="14"/>
      <c r="E30" s="14"/>
      <c r="F30" s="14"/>
      <c r="G30" s="14"/>
      <c r="H30" s="14"/>
      <c r="I30" s="6"/>
      <c r="J30" s="6"/>
      <c r="K30" s="6"/>
    </row>
    <row r="31" spans="1:11" s="42" customFormat="1" x14ac:dyDescent="0.3">
      <c r="A31" s="6" t="s">
        <v>48</v>
      </c>
      <c r="B31" s="6"/>
      <c r="C31" s="10"/>
      <c r="D31" s="6"/>
      <c r="E31" s="6"/>
      <c r="F31" s="6"/>
      <c r="G31" s="6"/>
      <c r="H31" s="6"/>
      <c r="I31" s="6"/>
      <c r="J31" s="6"/>
      <c r="K31" s="6"/>
    </row>
    <row r="32" spans="1:11" s="42" customFormat="1" x14ac:dyDescent="0.3">
      <c r="A32" s="6" t="s">
        <v>49</v>
      </c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s="42" customFormat="1" x14ac:dyDescent="0.3">
      <c r="A33" s="13" t="s">
        <v>110</v>
      </c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s="42" customForma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s="42" customFormat="1" x14ac:dyDescent="0.3">
      <c r="A35" s="6" t="s">
        <v>101</v>
      </c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s="42" customForma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s="42" customForma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s="42" customFormat="1" x14ac:dyDescent="0.3">
      <c r="A38" s="6" t="s">
        <v>102</v>
      </c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s="42" customFormat="1" x14ac:dyDescent="0.3">
      <c r="A39" s="9" t="s">
        <v>111</v>
      </c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s="42" customFormat="1" x14ac:dyDescent="0.3">
      <c r="A40" s="6" t="s">
        <v>51</v>
      </c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s="42" customFormat="1" x14ac:dyDescent="0.3">
      <c r="A41" s="6" t="s">
        <v>50</v>
      </c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s="42" customForma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s="42" customForma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s="42" customFormat="1" x14ac:dyDescent="0.3">
      <c r="A44" s="15" t="s">
        <v>182</v>
      </c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s="42" customFormat="1" x14ac:dyDescent="0.3"/>
    <row r="46" spans="1:11" s="42" customFormat="1" x14ac:dyDescent="0.3"/>
    <row r="47" spans="1:11" s="42" customFormat="1" x14ac:dyDescent="0.3"/>
    <row r="48" spans="1:11" x14ac:dyDescent="0.3">
      <c r="A48" s="42"/>
    </row>
    <row r="49" spans="1:1" x14ac:dyDescent="0.3">
      <c r="A49" s="42"/>
    </row>
    <row r="50" spans="1:1" x14ac:dyDescent="0.3">
      <c r="A50" s="42"/>
    </row>
  </sheetData>
  <sheetProtection sheet="1" objects="1" scenarios="1"/>
  <phoneticPr fontId="21" type="noConversion"/>
  <hyperlinks>
    <hyperlink ref="A27" r:id="rId1" xr:uid="{07D43057-B6BB-42F5-9E7E-5FB7B760477B}"/>
    <hyperlink ref="A33" r:id="rId2" xr:uid="{6A895A1C-5ED5-4FE7-8681-F50750063908}"/>
    <hyperlink ref="A39" r:id="rId3" xr:uid="{4466334C-7E7F-460B-B5E7-E3B05B0E6824}"/>
    <hyperlink ref="A28" r:id="rId4" xr:uid="{BA3F382D-C0D0-401D-A6AE-39B1C2C254F0}"/>
  </hyperlinks>
  <pageMargins left="0.39370078740157483" right="0" top="0.35433070866141736" bottom="0.35433070866141736" header="0.31496062992125984" footer="0.31496062992125984"/>
  <pageSetup paperSize="9" scale="74" orientation="landscape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V92"/>
  <sheetViews>
    <sheetView tabSelected="1" zoomScaleNormal="100" workbookViewId="0">
      <pane xSplit="1" ySplit="5" topLeftCell="B6" activePane="bottomRight" state="frozen"/>
      <selection pane="topRight" activeCell="C1" sqref="C1"/>
      <selection pane="bottomLeft" activeCell="A6" sqref="A6"/>
      <selection pane="bottomRight" activeCell="O85" sqref="O85"/>
    </sheetView>
  </sheetViews>
  <sheetFormatPr defaultColWidth="8.90625" defaultRowHeight="11.5" x14ac:dyDescent="0.25"/>
  <cols>
    <col min="1" max="1" width="22.6328125" style="1" customWidth="1"/>
    <col min="2" max="2" width="9.08984375" style="1" customWidth="1"/>
    <col min="3" max="3" width="9.453125" style="1" bestFit="1" customWidth="1"/>
    <col min="4" max="4" width="7.36328125" style="1" customWidth="1"/>
    <col min="5" max="5" width="7.6328125" style="1" bestFit="1" customWidth="1"/>
    <col min="6" max="6" width="6.6328125" style="1" customWidth="1"/>
    <col min="7" max="7" width="8.36328125" style="1" bestFit="1" customWidth="1"/>
    <col min="8" max="9" width="7.08984375" style="1" customWidth="1"/>
    <col min="10" max="10" width="8.6328125" style="1" bestFit="1" customWidth="1"/>
    <col min="11" max="11" width="9.54296875" style="1" customWidth="1"/>
    <col min="12" max="16384" width="8.90625" style="1"/>
  </cols>
  <sheetData>
    <row r="1" spans="1:22" ht="10.25" customHeight="1" x14ac:dyDescent="0.3">
      <c r="A1" s="28" t="str">
        <f>'notes and definition'!A1</f>
        <v>2021 Census: Key Statistics for Birmingham and it's constituent areas</v>
      </c>
      <c r="B1" s="28"/>
      <c r="C1" s="4"/>
      <c r="D1" s="4"/>
      <c r="E1" s="4"/>
      <c r="F1" s="4"/>
      <c r="G1" s="4"/>
      <c r="H1" s="4"/>
      <c r="I1" s="4"/>
      <c r="J1" s="4"/>
      <c r="K1" s="25"/>
    </row>
    <row r="2" spans="1:22" ht="10.25" customHeight="1" x14ac:dyDescent="0.25">
      <c r="A2" s="29" t="str">
        <f>'notes and definition'!A2</f>
        <v>Religion</v>
      </c>
      <c r="B2" s="29"/>
      <c r="C2" s="4"/>
      <c r="D2" s="4"/>
      <c r="E2" s="4"/>
      <c r="F2" s="4"/>
      <c r="G2" s="27"/>
      <c r="H2" s="27"/>
      <c r="I2" s="27"/>
      <c r="J2" s="27"/>
      <c r="K2" s="27"/>
    </row>
    <row r="3" spans="1:22" ht="8" customHeight="1" x14ac:dyDescent="0.25">
      <c r="A3" s="26"/>
      <c r="B3" s="26"/>
      <c r="C3" s="4"/>
      <c r="D3" s="4"/>
      <c r="E3" s="4"/>
      <c r="F3" s="4"/>
      <c r="G3" s="27"/>
      <c r="H3" s="27"/>
      <c r="I3" s="27"/>
      <c r="J3" s="27"/>
      <c r="K3" s="27"/>
    </row>
    <row r="4" spans="1:22" ht="10.25" customHeight="1" thickBot="1" x14ac:dyDescent="0.3">
      <c r="A4" s="29" t="s">
        <v>105</v>
      </c>
      <c r="B4" s="29"/>
      <c r="C4" s="4"/>
      <c r="D4" s="4"/>
      <c r="E4" s="4"/>
      <c r="F4" s="4"/>
      <c r="G4" s="27"/>
      <c r="H4" s="27"/>
      <c r="I4" s="27"/>
      <c r="J4" s="27"/>
      <c r="K4" s="27"/>
    </row>
    <row r="5" spans="1:22" s="2" customFormat="1" ht="21" customHeight="1" thickBot="1" x14ac:dyDescent="0.3">
      <c r="A5" s="97" t="s">
        <v>103</v>
      </c>
      <c r="B5" s="98"/>
      <c r="C5" s="95" t="s">
        <v>1</v>
      </c>
      <c r="D5" s="95" t="s">
        <v>2</v>
      </c>
      <c r="E5" s="95" t="s">
        <v>3</v>
      </c>
      <c r="F5" s="95" t="s">
        <v>4</v>
      </c>
      <c r="G5" s="95" t="s">
        <v>5</v>
      </c>
      <c r="H5" s="95" t="s">
        <v>6</v>
      </c>
      <c r="I5" s="95" t="s">
        <v>106</v>
      </c>
      <c r="J5" s="95" t="s">
        <v>8</v>
      </c>
      <c r="K5" s="96" t="s">
        <v>172</v>
      </c>
    </row>
    <row r="6" spans="1:22" ht="10.25" customHeight="1" x14ac:dyDescent="0.25">
      <c r="A6" s="67" t="s">
        <v>10</v>
      </c>
      <c r="B6" s="100">
        <f>SUM(C6:K6)</f>
        <v>59597540</v>
      </c>
      <c r="C6" s="36">
        <v>27522672</v>
      </c>
      <c r="D6" s="36">
        <v>272508</v>
      </c>
      <c r="E6" s="36">
        <v>1032775</v>
      </c>
      <c r="F6" s="36">
        <v>271327</v>
      </c>
      <c r="G6" s="36">
        <v>3868133</v>
      </c>
      <c r="H6" s="36">
        <v>524140</v>
      </c>
      <c r="I6" s="36">
        <v>348334</v>
      </c>
      <c r="J6" s="36">
        <v>22162062</v>
      </c>
      <c r="K6" s="86">
        <v>3595589</v>
      </c>
    </row>
    <row r="7" spans="1:22" ht="10.25" customHeight="1" x14ac:dyDescent="0.25">
      <c r="A7" s="69" t="s">
        <v>11</v>
      </c>
      <c r="B7" s="99">
        <f t="shared" ref="B7:B70" si="0">SUM(C7:K7)</f>
        <v>56490048</v>
      </c>
      <c r="C7" s="37">
        <v>26167899</v>
      </c>
      <c r="D7" s="37">
        <v>262433</v>
      </c>
      <c r="E7" s="37">
        <v>1020533</v>
      </c>
      <c r="F7" s="37">
        <v>269283</v>
      </c>
      <c r="G7" s="37">
        <v>3801186</v>
      </c>
      <c r="H7" s="37">
        <v>520092</v>
      </c>
      <c r="I7" s="37">
        <v>332410</v>
      </c>
      <c r="J7" s="37">
        <v>20715664</v>
      </c>
      <c r="K7" s="87">
        <v>3400548</v>
      </c>
    </row>
    <row r="8" spans="1:22" ht="10.25" customHeight="1" x14ac:dyDescent="0.25">
      <c r="A8" s="69" t="s">
        <v>12</v>
      </c>
      <c r="B8" s="99">
        <f t="shared" si="0"/>
        <v>5950756</v>
      </c>
      <c r="C8" s="37">
        <v>2770559</v>
      </c>
      <c r="D8" s="37">
        <v>18804</v>
      </c>
      <c r="E8" s="37">
        <v>88116</v>
      </c>
      <c r="F8" s="37">
        <v>4394</v>
      </c>
      <c r="G8" s="37">
        <v>569963</v>
      </c>
      <c r="H8" s="37">
        <v>172398</v>
      </c>
      <c r="I8" s="37">
        <v>31805</v>
      </c>
      <c r="J8" s="37">
        <v>1955003</v>
      </c>
      <c r="K8" s="87">
        <v>339714</v>
      </c>
    </row>
    <row r="9" spans="1:22" ht="10.25" customHeight="1" x14ac:dyDescent="0.25">
      <c r="A9" s="69" t="s">
        <v>13</v>
      </c>
      <c r="B9" s="99">
        <f t="shared" si="0"/>
        <v>2919660</v>
      </c>
      <c r="C9" s="37">
        <v>1189066</v>
      </c>
      <c r="D9" s="37">
        <v>9380</v>
      </c>
      <c r="E9" s="37">
        <v>68376</v>
      </c>
      <c r="F9" s="37">
        <v>2559</v>
      </c>
      <c r="G9" s="37">
        <v>501480</v>
      </c>
      <c r="H9" s="37">
        <v>148937</v>
      </c>
      <c r="I9" s="37">
        <v>17805</v>
      </c>
      <c r="J9" s="37">
        <v>814372</v>
      </c>
      <c r="K9" s="87">
        <v>167685</v>
      </c>
    </row>
    <row r="10" spans="1:22" ht="10.25" customHeight="1" thickBot="1" x14ac:dyDescent="0.3">
      <c r="A10" s="70" t="s">
        <v>14</v>
      </c>
      <c r="B10" s="101">
        <f t="shared" si="0"/>
        <v>1144917</v>
      </c>
      <c r="C10" s="38">
        <v>389406</v>
      </c>
      <c r="D10" s="38">
        <v>4340</v>
      </c>
      <c r="E10" s="38">
        <v>21997</v>
      </c>
      <c r="F10" s="38">
        <v>1687</v>
      </c>
      <c r="G10" s="38">
        <v>341811</v>
      </c>
      <c r="H10" s="38">
        <v>33126</v>
      </c>
      <c r="I10" s="38">
        <v>6367</v>
      </c>
      <c r="J10" s="38">
        <v>276327</v>
      </c>
      <c r="K10" s="88">
        <v>69856</v>
      </c>
    </row>
    <row r="11" spans="1:22" ht="10.25" customHeight="1" thickBot="1" x14ac:dyDescent="0.3">
      <c r="A11" s="71" t="s">
        <v>180</v>
      </c>
      <c r="B11" s="102"/>
      <c r="C11" s="39"/>
      <c r="D11" s="39"/>
      <c r="E11" s="39"/>
      <c r="F11" s="39"/>
      <c r="G11" s="39"/>
      <c r="H11" s="39"/>
      <c r="I11" s="39"/>
      <c r="J11" s="39"/>
      <c r="K11" s="89"/>
      <c r="L11" s="3"/>
    </row>
    <row r="12" spans="1:22" ht="10.25" customHeight="1" x14ac:dyDescent="0.25">
      <c r="A12" s="73" t="s">
        <v>15</v>
      </c>
      <c r="B12" s="105">
        <f t="shared" si="0"/>
        <v>100098</v>
      </c>
      <c r="C12" s="36">
        <v>40574</v>
      </c>
      <c r="D12" s="36">
        <v>533</v>
      </c>
      <c r="E12" s="36">
        <v>3305</v>
      </c>
      <c r="F12" s="36">
        <v>404</v>
      </c>
      <c r="G12" s="36">
        <v>12773</v>
      </c>
      <c r="H12" s="36">
        <v>4554</v>
      </c>
      <c r="I12" s="36">
        <v>563</v>
      </c>
      <c r="J12" s="36">
        <v>30751</v>
      </c>
      <c r="K12" s="86">
        <v>6641</v>
      </c>
      <c r="L12" s="4"/>
      <c r="M12"/>
      <c r="N12"/>
      <c r="O12"/>
      <c r="P12"/>
      <c r="Q12"/>
      <c r="R12"/>
      <c r="S12"/>
      <c r="T12"/>
      <c r="U12"/>
      <c r="V12"/>
    </row>
    <row r="13" spans="1:22" ht="10.25" customHeight="1" x14ac:dyDescent="0.25">
      <c r="A13" s="74" t="s">
        <v>16</v>
      </c>
      <c r="B13" s="106">
        <f t="shared" si="0"/>
        <v>104877</v>
      </c>
      <c r="C13" s="37">
        <v>47476</v>
      </c>
      <c r="D13" s="37">
        <v>371</v>
      </c>
      <c r="E13" s="37">
        <v>1123</v>
      </c>
      <c r="F13" s="37">
        <v>81</v>
      </c>
      <c r="G13" s="37">
        <v>15850</v>
      </c>
      <c r="H13" s="37">
        <v>1014</v>
      </c>
      <c r="I13" s="37">
        <v>475</v>
      </c>
      <c r="J13" s="37">
        <v>31892</v>
      </c>
      <c r="K13" s="87">
        <v>6595</v>
      </c>
      <c r="L13" s="4"/>
      <c r="M13"/>
      <c r="N13"/>
      <c r="O13"/>
      <c r="P13"/>
      <c r="Q13"/>
      <c r="R13"/>
      <c r="S13"/>
      <c r="T13"/>
      <c r="U13"/>
      <c r="V13"/>
    </row>
    <row r="14" spans="1:22" ht="10.25" customHeight="1" x14ac:dyDescent="0.25">
      <c r="A14" s="74" t="s">
        <v>17</v>
      </c>
      <c r="B14" s="106">
        <f t="shared" si="0"/>
        <v>121898</v>
      </c>
      <c r="C14" s="37">
        <v>22416</v>
      </c>
      <c r="D14" s="37">
        <v>317</v>
      </c>
      <c r="E14" s="37">
        <v>3241</v>
      </c>
      <c r="F14" s="37">
        <v>214</v>
      </c>
      <c r="G14" s="37">
        <v>68100</v>
      </c>
      <c r="H14" s="37">
        <v>3156</v>
      </c>
      <c r="I14" s="37">
        <v>421</v>
      </c>
      <c r="J14" s="37">
        <v>17021</v>
      </c>
      <c r="K14" s="87">
        <v>7012</v>
      </c>
      <c r="L14" s="4"/>
      <c r="M14"/>
      <c r="N14"/>
      <c r="O14"/>
      <c r="P14"/>
      <c r="Q14"/>
      <c r="R14"/>
      <c r="S14"/>
      <c r="T14"/>
      <c r="U14"/>
      <c r="V14"/>
    </row>
    <row r="15" spans="1:22" ht="10.25" customHeight="1" x14ac:dyDescent="0.25">
      <c r="A15" s="74" t="s">
        <v>18</v>
      </c>
      <c r="B15" s="106">
        <f t="shared" si="0"/>
        <v>132373</v>
      </c>
      <c r="C15" s="37">
        <v>24818</v>
      </c>
      <c r="D15" s="37">
        <v>171</v>
      </c>
      <c r="E15" s="37">
        <v>357</v>
      </c>
      <c r="F15" s="37">
        <v>49</v>
      </c>
      <c r="G15" s="37">
        <v>82639</v>
      </c>
      <c r="H15" s="37">
        <v>501</v>
      </c>
      <c r="I15" s="37">
        <v>225</v>
      </c>
      <c r="J15" s="37">
        <v>16126</v>
      </c>
      <c r="K15" s="87">
        <v>7487</v>
      </c>
      <c r="L15" s="4"/>
      <c r="M15"/>
      <c r="N15"/>
      <c r="O15"/>
      <c r="P15"/>
      <c r="Q15"/>
      <c r="R15"/>
      <c r="S15"/>
      <c r="T15"/>
      <c r="U15"/>
      <c r="V15"/>
    </row>
    <row r="16" spans="1:22" ht="10.25" customHeight="1" x14ac:dyDescent="0.25">
      <c r="A16" s="74" t="s">
        <v>19</v>
      </c>
      <c r="B16" s="106">
        <f t="shared" si="0"/>
        <v>144079</v>
      </c>
      <c r="C16" s="37">
        <v>35911</v>
      </c>
      <c r="D16" s="37">
        <v>838</v>
      </c>
      <c r="E16" s="37">
        <v>3464</v>
      </c>
      <c r="F16" s="37">
        <v>137</v>
      </c>
      <c r="G16" s="37">
        <v>62027</v>
      </c>
      <c r="H16" s="37">
        <v>5151</v>
      </c>
      <c r="I16" s="37">
        <v>1061</v>
      </c>
      <c r="J16" s="37">
        <v>24916</v>
      </c>
      <c r="K16" s="87">
        <v>10574</v>
      </c>
      <c r="L16" s="4"/>
      <c r="M16"/>
      <c r="N16"/>
      <c r="O16"/>
      <c r="P16"/>
      <c r="Q16"/>
      <c r="R16"/>
      <c r="S16"/>
      <c r="T16"/>
      <c r="U16"/>
      <c r="V16"/>
    </row>
    <row r="17" spans="1:22" ht="10.25" customHeight="1" x14ac:dyDescent="0.25">
      <c r="A17" s="74" t="s">
        <v>20</v>
      </c>
      <c r="B17" s="106">
        <f t="shared" si="0"/>
        <v>105909</v>
      </c>
      <c r="C17" s="37">
        <v>49647</v>
      </c>
      <c r="D17" s="37">
        <v>362</v>
      </c>
      <c r="E17" s="37">
        <v>836</v>
      </c>
      <c r="F17" s="37">
        <v>86</v>
      </c>
      <c r="G17" s="37">
        <v>5403</v>
      </c>
      <c r="H17" s="37">
        <v>533</v>
      </c>
      <c r="I17" s="37">
        <v>602</v>
      </c>
      <c r="J17" s="37">
        <v>42349</v>
      </c>
      <c r="K17" s="87">
        <v>6091</v>
      </c>
      <c r="L17" s="4"/>
      <c r="M17"/>
      <c r="N17"/>
      <c r="O17"/>
      <c r="P17"/>
      <c r="Q17"/>
      <c r="R17"/>
      <c r="S17"/>
      <c r="T17"/>
      <c r="U17"/>
      <c r="V17"/>
    </row>
    <row r="18" spans="1:22" ht="10.25" customHeight="1" x14ac:dyDescent="0.25">
      <c r="A18" s="74" t="s">
        <v>21</v>
      </c>
      <c r="B18" s="106">
        <f t="shared" si="0"/>
        <v>112438</v>
      </c>
      <c r="C18" s="37">
        <v>35612</v>
      </c>
      <c r="D18" s="37">
        <v>643</v>
      </c>
      <c r="E18" s="37">
        <v>3762</v>
      </c>
      <c r="F18" s="37">
        <v>51</v>
      </c>
      <c r="G18" s="37">
        <v>35794</v>
      </c>
      <c r="H18" s="37">
        <v>11059</v>
      </c>
      <c r="I18" s="37">
        <v>1513</v>
      </c>
      <c r="J18" s="37">
        <v>17475</v>
      </c>
      <c r="K18" s="87">
        <v>6529</v>
      </c>
      <c r="L18" s="4"/>
      <c r="M18"/>
      <c r="N18"/>
      <c r="O18"/>
      <c r="P18"/>
      <c r="Q18"/>
      <c r="R18"/>
      <c r="S18"/>
      <c r="T18"/>
      <c r="U18"/>
      <c r="V18"/>
    </row>
    <row r="19" spans="1:22" ht="10.25" customHeight="1" x14ac:dyDescent="0.25">
      <c r="A19" s="74" t="s">
        <v>22</v>
      </c>
      <c r="B19" s="106">
        <f t="shared" si="0"/>
        <v>109587</v>
      </c>
      <c r="C19" s="37">
        <v>42642</v>
      </c>
      <c r="D19" s="37">
        <v>500</v>
      </c>
      <c r="E19" s="37">
        <v>1994</v>
      </c>
      <c r="F19" s="37">
        <v>506</v>
      </c>
      <c r="G19" s="37">
        <v>13992</v>
      </c>
      <c r="H19" s="37">
        <v>1676</v>
      </c>
      <c r="I19" s="37">
        <v>632</v>
      </c>
      <c r="J19" s="37">
        <v>40446</v>
      </c>
      <c r="K19" s="87">
        <v>7199</v>
      </c>
      <c r="L19" s="4"/>
      <c r="M19"/>
      <c r="N19"/>
      <c r="O19"/>
      <c r="P19"/>
      <c r="Q19"/>
      <c r="R19"/>
      <c r="S19"/>
      <c r="T19"/>
      <c r="U19"/>
      <c r="V19"/>
    </row>
    <row r="20" spans="1:22" ht="10.25" customHeight="1" x14ac:dyDescent="0.25">
      <c r="A20" s="74" t="s">
        <v>23</v>
      </c>
      <c r="B20" s="106">
        <f t="shared" si="0"/>
        <v>96647</v>
      </c>
      <c r="C20" s="37">
        <v>50755</v>
      </c>
      <c r="D20" s="37">
        <v>348</v>
      </c>
      <c r="E20" s="37">
        <v>2175</v>
      </c>
      <c r="F20" s="37">
        <v>111</v>
      </c>
      <c r="G20" s="37">
        <v>3881</v>
      </c>
      <c r="H20" s="37">
        <v>3384</v>
      </c>
      <c r="I20" s="37">
        <v>505</v>
      </c>
      <c r="J20" s="37">
        <v>30358</v>
      </c>
      <c r="K20" s="87">
        <v>5130</v>
      </c>
      <c r="L20" s="4"/>
      <c r="M20"/>
      <c r="N20"/>
      <c r="O20"/>
      <c r="P20"/>
      <c r="Q20"/>
      <c r="R20"/>
      <c r="S20"/>
      <c r="T20"/>
      <c r="U20"/>
      <c r="V20"/>
    </row>
    <row r="21" spans="1:22" ht="10.25" customHeight="1" thickBot="1" x14ac:dyDescent="0.3">
      <c r="A21" s="75" t="s">
        <v>24</v>
      </c>
      <c r="B21" s="107">
        <f t="shared" si="0"/>
        <v>116951</v>
      </c>
      <c r="C21" s="38">
        <v>39565</v>
      </c>
      <c r="D21" s="38">
        <v>244</v>
      </c>
      <c r="E21" s="38">
        <v>1719</v>
      </c>
      <c r="F21" s="38">
        <v>50</v>
      </c>
      <c r="G21" s="38">
        <v>41426</v>
      </c>
      <c r="H21" s="38">
        <v>2014</v>
      </c>
      <c r="I21" s="38">
        <v>375</v>
      </c>
      <c r="J21" s="38">
        <v>24974</v>
      </c>
      <c r="K21" s="88">
        <v>6584</v>
      </c>
      <c r="L21" s="4"/>
      <c r="M21"/>
      <c r="N21"/>
      <c r="O21"/>
      <c r="P21"/>
      <c r="Q21"/>
      <c r="R21"/>
      <c r="S21"/>
      <c r="T21"/>
      <c r="U21"/>
      <c r="V21"/>
    </row>
    <row r="22" spans="1:22" ht="10.25" customHeight="1" thickBot="1" x14ac:dyDescent="0.3">
      <c r="A22" s="76" t="s">
        <v>181</v>
      </c>
      <c r="B22" s="108"/>
      <c r="C22" s="34"/>
      <c r="D22" s="34"/>
      <c r="E22" s="34"/>
      <c r="F22" s="34"/>
      <c r="G22" s="34"/>
      <c r="H22" s="34"/>
      <c r="I22" s="34"/>
      <c r="J22" s="34"/>
      <c r="K22" s="77"/>
    </row>
    <row r="23" spans="1:22" ht="10.25" customHeight="1" x14ac:dyDescent="0.25">
      <c r="A23" s="78" t="s">
        <v>41</v>
      </c>
      <c r="B23" s="109">
        <f t="shared" si="0"/>
        <v>24488</v>
      </c>
      <c r="C23" s="36">
        <v>8519</v>
      </c>
      <c r="D23" s="36">
        <v>58</v>
      </c>
      <c r="E23" s="36">
        <v>690</v>
      </c>
      <c r="F23" s="36">
        <v>7</v>
      </c>
      <c r="G23" s="36">
        <v>7708</v>
      </c>
      <c r="H23" s="36">
        <v>798</v>
      </c>
      <c r="I23" s="36">
        <v>109</v>
      </c>
      <c r="J23" s="36">
        <v>5213</v>
      </c>
      <c r="K23" s="86">
        <v>1386</v>
      </c>
    </row>
    <row r="24" spans="1:22" ht="10.25" customHeight="1" x14ac:dyDescent="0.25">
      <c r="A24" s="80" t="s">
        <v>52</v>
      </c>
      <c r="B24" s="110">
        <f t="shared" si="0"/>
        <v>11122</v>
      </c>
      <c r="C24" s="37">
        <v>5307</v>
      </c>
      <c r="D24" s="37">
        <v>61</v>
      </c>
      <c r="E24" s="37">
        <v>72</v>
      </c>
      <c r="F24" s="37">
        <v>7</v>
      </c>
      <c r="G24" s="37">
        <v>554</v>
      </c>
      <c r="H24" s="37">
        <v>31</v>
      </c>
      <c r="I24" s="37">
        <v>51</v>
      </c>
      <c r="J24" s="37">
        <v>4449</v>
      </c>
      <c r="K24" s="87">
        <v>590</v>
      </c>
    </row>
    <row r="25" spans="1:22" ht="10.25" customHeight="1" x14ac:dyDescent="0.25">
      <c r="A25" s="80" t="s">
        <v>53</v>
      </c>
      <c r="B25" s="110">
        <f t="shared" si="0"/>
        <v>28018</v>
      </c>
      <c r="C25" s="37">
        <v>2028</v>
      </c>
      <c r="D25" s="37">
        <v>33</v>
      </c>
      <c r="E25" s="37">
        <v>42</v>
      </c>
      <c r="F25" s="37">
        <v>8</v>
      </c>
      <c r="G25" s="37">
        <v>23448</v>
      </c>
      <c r="H25" s="37">
        <v>89</v>
      </c>
      <c r="I25" s="37">
        <v>37</v>
      </c>
      <c r="J25" s="37">
        <v>799</v>
      </c>
      <c r="K25" s="87">
        <v>1534</v>
      </c>
    </row>
    <row r="26" spans="1:22" ht="10.25" customHeight="1" x14ac:dyDescent="0.25">
      <c r="A26" s="80" t="s">
        <v>25</v>
      </c>
      <c r="B26" s="110">
        <f t="shared" si="0"/>
        <v>24445</v>
      </c>
      <c r="C26" s="37">
        <v>3375</v>
      </c>
      <c r="D26" s="37">
        <v>81</v>
      </c>
      <c r="E26" s="37">
        <v>269</v>
      </c>
      <c r="F26" s="37">
        <v>12</v>
      </c>
      <c r="G26" s="37">
        <v>17915</v>
      </c>
      <c r="H26" s="37">
        <v>194</v>
      </c>
      <c r="I26" s="37">
        <v>42</v>
      </c>
      <c r="J26" s="37">
        <v>1111</v>
      </c>
      <c r="K26" s="87">
        <v>1446</v>
      </c>
    </row>
    <row r="27" spans="1:22" ht="10.25" customHeight="1" x14ac:dyDescent="0.25">
      <c r="A27" s="80" t="s">
        <v>54</v>
      </c>
      <c r="B27" s="110">
        <f t="shared" si="0"/>
        <v>12152</v>
      </c>
      <c r="C27" s="37">
        <v>2127</v>
      </c>
      <c r="D27" s="37">
        <v>40</v>
      </c>
      <c r="E27" s="37">
        <v>125</v>
      </c>
      <c r="F27" s="37">
        <v>17</v>
      </c>
      <c r="G27" s="37">
        <v>7511</v>
      </c>
      <c r="H27" s="37">
        <v>158</v>
      </c>
      <c r="I27" s="37">
        <v>70</v>
      </c>
      <c r="J27" s="37">
        <v>1395</v>
      </c>
      <c r="K27" s="87">
        <v>709</v>
      </c>
    </row>
    <row r="28" spans="1:22" ht="10.25" customHeight="1" x14ac:dyDescent="0.25">
      <c r="A28" s="80" t="s">
        <v>26</v>
      </c>
      <c r="B28" s="110">
        <f t="shared" si="0"/>
        <v>22669</v>
      </c>
      <c r="C28" s="37">
        <v>10703</v>
      </c>
      <c r="D28" s="37">
        <v>94</v>
      </c>
      <c r="E28" s="37">
        <v>141</v>
      </c>
      <c r="F28" s="37">
        <v>12</v>
      </c>
      <c r="G28" s="37">
        <v>1606</v>
      </c>
      <c r="H28" s="37">
        <v>151</v>
      </c>
      <c r="I28" s="37">
        <v>84</v>
      </c>
      <c r="J28" s="37">
        <v>8520</v>
      </c>
      <c r="K28" s="87">
        <v>1358</v>
      </c>
    </row>
    <row r="29" spans="1:22" ht="10.25" customHeight="1" x14ac:dyDescent="0.25">
      <c r="A29" s="80" t="s">
        <v>27</v>
      </c>
      <c r="B29" s="110">
        <f t="shared" si="0"/>
        <v>21178</v>
      </c>
      <c r="C29" s="37">
        <v>7391</v>
      </c>
      <c r="D29" s="37">
        <v>34</v>
      </c>
      <c r="E29" s="37">
        <v>418</v>
      </c>
      <c r="F29" s="37">
        <v>36</v>
      </c>
      <c r="G29" s="37">
        <v>5692</v>
      </c>
      <c r="H29" s="37">
        <v>565</v>
      </c>
      <c r="I29" s="37">
        <v>103</v>
      </c>
      <c r="J29" s="37">
        <v>5658</v>
      </c>
      <c r="K29" s="87">
        <v>1281</v>
      </c>
    </row>
    <row r="30" spans="1:22" ht="10.25" customHeight="1" x14ac:dyDescent="0.25">
      <c r="A30" s="80" t="s">
        <v>55</v>
      </c>
      <c r="B30" s="110">
        <f t="shared" si="0"/>
        <v>12471</v>
      </c>
      <c r="C30" s="37">
        <v>3156</v>
      </c>
      <c r="D30" s="37">
        <v>66</v>
      </c>
      <c r="E30" s="37">
        <v>183</v>
      </c>
      <c r="F30" s="37">
        <v>9</v>
      </c>
      <c r="G30" s="37">
        <v>6456</v>
      </c>
      <c r="H30" s="37">
        <v>556</v>
      </c>
      <c r="I30" s="37">
        <v>135</v>
      </c>
      <c r="J30" s="37">
        <v>996</v>
      </c>
      <c r="K30" s="87">
        <v>914</v>
      </c>
    </row>
    <row r="31" spans="1:22" ht="10.25" customHeight="1" x14ac:dyDescent="0.25">
      <c r="A31" s="80" t="s">
        <v>56</v>
      </c>
      <c r="B31" s="110">
        <f t="shared" si="0"/>
        <v>15061</v>
      </c>
      <c r="C31" s="37">
        <v>2958</v>
      </c>
      <c r="D31" s="37">
        <v>136</v>
      </c>
      <c r="E31" s="37">
        <v>190</v>
      </c>
      <c r="F31" s="37">
        <v>12</v>
      </c>
      <c r="G31" s="37">
        <v>7981</v>
      </c>
      <c r="H31" s="37">
        <v>179</v>
      </c>
      <c r="I31" s="37">
        <v>65</v>
      </c>
      <c r="J31" s="37">
        <v>2626</v>
      </c>
      <c r="K31" s="87">
        <v>914</v>
      </c>
    </row>
    <row r="32" spans="1:22" ht="10.25" customHeight="1" x14ac:dyDescent="0.25">
      <c r="A32" s="80" t="s">
        <v>42</v>
      </c>
      <c r="B32" s="110">
        <f t="shared" si="0"/>
        <v>12986</v>
      </c>
      <c r="C32" s="37">
        <v>1197</v>
      </c>
      <c r="D32" s="37">
        <v>10</v>
      </c>
      <c r="E32" s="37">
        <v>47</v>
      </c>
      <c r="F32" s="37">
        <v>5</v>
      </c>
      <c r="G32" s="37">
        <v>10412</v>
      </c>
      <c r="H32" s="37">
        <v>41</v>
      </c>
      <c r="I32" s="37">
        <v>25</v>
      </c>
      <c r="J32" s="37">
        <v>513</v>
      </c>
      <c r="K32" s="87">
        <v>736</v>
      </c>
    </row>
    <row r="33" spans="1:11" ht="10.25" customHeight="1" x14ac:dyDescent="0.25">
      <c r="A33" s="80" t="s">
        <v>57</v>
      </c>
      <c r="B33" s="110">
        <f t="shared" si="0"/>
        <v>22376</v>
      </c>
      <c r="C33" s="37">
        <v>6328</v>
      </c>
      <c r="D33" s="37">
        <v>120</v>
      </c>
      <c r="E33" s="37">
        <v>578</v>
      </c>
      <c r="F33" s="37">
        <v>377</v>
      </c>
      <c r="G33" s="37">
        <v>2143</v>
      </c>
      <c r="H33" s="37">
        <v>351</v>
      </c>
      <c r="I33" s="37">
        <v>132</v>
      </c>
      <c r="J33" s="37">
        <v>10189</v>
      </c>
      <c r="K33" s="87">
        <v>2158</v>
      </c>
    </row>
    <row r="34" spans="1:11" ht="10.25" customHeight="1" x14ac:dyDescent="0.25">
      <c r="A34" s="80" t="s">
        <v>58</v>
      </c>
      <c r="B34" s="110">
        <f t="shared" si="0"/>
        <v>19175</v>
      </c>
      <c r="C34" s="37">
        <v>8997</v>
      </c>
      <c r="D34" s="37">
        <v>157</v>
      </c>
      <c r="E34" s="37">
        <v>229</v>
      </c>
      <c r="F34" s="37">
        <v>14</v>
      </c>
      <c r="G34" s="37">
        <v>934</v>
      </c>
      <c r="H34" s="37">
        <v>130</v>
      </c>
      <c r="I34" s="37">
        <v>119</v>
      </c>
      <c r="J34" s="37">
        <v>7502</v>
      </c>
      <c r="K34" s="87">
        <v>1093</v>
      </c>
    </row>
    <row r="35" spans="1:11" ht="10.25" customHeight="1" x14ac:dyDescent="0.25">
      <c r="A35" s="80" t="s">
        <v>59</v>
      </c>
      <c r="B35" s="110">
        <f t="shared" si="0"/>
        <v>18788</v>
      </c>
      <c r="C35" s="37">
        <v>6607</v>
      </c>
      <c r="D35" s="37">
        <v>84</v>
      </c>
      <c r="E35" s="37">
        <v>325</v>
      </c>
      <c r="F35" s="37">
        <v>27</v>
      </c>
      <c r="G35" s="37">
        <v>3139</v>
      </c>
      <c r="H35" s="37">
        <v>368</v>
      </c>
      <c r="I35" s="37">
        <v>112</v>
      </c>
      <c r="J35" s="37">
        <v>7001</v>
      </c>
      <c r="K35" s="87">
        <v>1125</v>
      </c>
    </row>
    <row r="36" spans="1:11" ht="10.25" customHeight="1" x14ac:dyDescent="0.25">
      <c r="A36" s="80" t="s">
        <v>60</v>
      </c>
      <c r="B36" s="110">
        <f t="shared" si="0"/>
        <v>22383</v>
      </c>
      <c r="C36" s="37">
        <v>5679</v>
      </c>
      <c r="D36" s="37">
        <v>52</v>
      </c>
      <c r="E36" s="37">
        <v>42</v>
      </c>
      <c r="F36" s="37">
        <v>10</v>
      </c>
      <c r="G36" s="37">
        <v>11922</v>
      </c>
      <c r="H36" s="37">
        <v>101</v>
      </c>
      <c r="I36" s="37">
        <v>28</v>
      </c>
      <c r="J36" s="37">
        <v>3204</v>
      </c>
      <c r="K36" s="87">
        <v>1345</v>
      </c>
    </row>
    <row r="37" spans="1:11" ht="10.25" customHeight="1" x14ac:dyDescent="0.25">
      <c r="A37" s="80" t="s">
        <v>61</v>
      </c>
      <c r="B37" s="110">
        <f t="shared" si="0"/>
        <v>9934</v>
      </c>
      <c r="C37" s="37">
        <v>4478</v>
      </c>
      <c r="D37" s="37">
        <v>18</v>
      </c>
      <c r="E37" s="37">
        <v>24</v>
      </c>
      <c r="F37" s="37">
        <v>13</v>
      </c>
      <c r="G37" s="37">
        <v>365</v>
      </c>
      <c r="H37" s="37">
        <v>10</v>
      </c>
      <c r="I37" s="37">
        <v>37</v>
      </c>
      <c r="J37" s="37">
        <v>4454</v>
      </c>
      <c r="K37" s="87">
        <v>535</v>
      </c>
    </row>
    <row r="38" spans="1:11" ht="10.25" customHeight="1" x14ac:dyDescent="0.25">
      <c r="A38" s="80" t="s">
        <v>62</v>
      </c>
      <c r="B38" s="110">
        <f t="shared" si="0"/>
        <v>11642</v>
      </c>
      <c r="C38" s="37">
        <v>5258</v>
      </c>
      <c r="D38" s="37">
        <v>27</v>
      </c>
      <c r="E38" s="37">
        <v>90</v>
      </c>
      <c r="F38" s="37">
        <v>16</v>
      </c>
      <c r="G38" s="37">
        <v>1255</v>
      </c>
      <c r="H38" s="37">
        <v>93</v>
      </c>
      <c r="I38" s="37">
        <v>57</v>
      </c>
      <c r="J38" s="37">
        <v>4218</v>
      </c>
      <c r="K38" s="87">
        <v>628</v>
      </c>
    </row>
    <row r="39" spans="1:11" ht="10.25" customHeight="1" x14ac:dyDescent="0.25">
      <c r="A39" s="80" t="s">
        <v>15</v>
      </c>
      <c r="B39" s="110">
        <f t="shared" si="0"/>
        <v>18730</v>
      </c>
      <c r="C39" s="37">
        <v>5651</v>
      </c>
      <c r="D39" s="37">
        <v>142</v>
      </c>
      <c r="E39" s="37">
        <v>1300</v>
      </c>
      <c r="F39" s="37">
        <v>262</v>
      </c>
      <c r="G39" s="37">
        <v>3205</v>
      </c>
      <c r="H39" s="37">
        <v>957</v>
      </c>
      <c r="I39" s="37">
        <v>150</v>
      </c>
      <c r="J39" s="37">
        <v>5497</v>
      </c>
      <c r="K39" s="87">
        <v>1566</v>
      </c>
    </row>
    <row r="40" spans="1:11" ht="10.25" customHeight="1" x14ac:dyDescent="0.25">
      <c r="A40" s="80" t="s">
        <v>16</v>
      </c>
      <c r="B40" s="110">
        <f t="shared" si="0"/>
        <v>21550</v>
      </c>
      <c r="C40" s="37">
        <v>10532</v>
      </c>
      <c r="D40" s="37">
        <v>72</v>
      </c>
      <c r="E40" s="37">
        <v>187</v>
      </c>
      <c r="F40" s="37">
        <v>18</v>
      </c>
      <c r="G40" s="37">
        <v>2604</v>
      </c>
      <c r="H40" s="37">
        <v>242</v>
      </c>
      <c r="I40" s="37">
        <v>102</v>
      </c>
      <c r="J40" s="37">
        <v>6430</v>
      </c>
      <c r="K40" s="87">
        <v>1363</v>
      </c>
    </row>
    <row r="41" spans="1:11" ht="10.25" customHeight="1" x14ac:dyDescent="0.25">
      <c r="A41" s="80" t="s">
        <v>63</v>
      </c>
      <c r="B41" s="110">
        <f t="shared" si="0"/>
        <v>12657</v>
      </c>
      <c r="C41" s="37">
        <v>5456</v>
      </c>
      <c r="D41" s="37">
        <v>36</v>
      </c>
      <c r="E41" s="37">
        <v>58</v>
      </c>
      <c r="F41" s="37">
        <v>16</v>
      </c>
      <c r="G41" s="37">
        <v>536</v>
      </c>
      <c r="H41" s="37">
        <v>31</v>
      </c>
      <c r="I41" s="37">
        <v>72</v>
      </c>
      <c r="J41" s="37">
        <v>5755</v>
      </c>
      <c r="K41" s="87">
        <v>697</v>
      </c>
    </row>
    <row r="42" spans="1:11" ht="10.25" customHeight="1" x14ac:dyDescent="0.25">
      <c r="A42" s="80" t="s">
        <v>64</v>
      </c>
      <c r="B42" s="110">
        <f t="shared" si="0"/>
        <v>11498</v>
      </c>
      <c r="C42" s="37">
        <v>4132</v>
      </c>
      <c r="D42" s="37">
        <v>17</v>
      </c>
      <c r="E42" s="37">
        <v>51</v>
      </c>
      <c r="F42" s="37">
        <v>6</v>
      </c>
      <c r="G42" s="37">
        <v>3259</v>
      </c>
      <c r="H42" s="37">
        <v>56</v>
      </c>
      <c r="I42" s="37">
        <v>24</v>
      </c>
      <c r="J42" s="37">
        <v>3281</v>
      </c>
      <c r="K42" s="87">
        <v>672</v>
      </c>
    </row>
    <row r="43" spans="1:11" ht="10.25" customHeight="1" x14ac:dyDescent="0.25">
      <c r="A43" s="80" t="s">
        <v>65</v>
      </c>
      <c r="B43" s="110">
        <f t="shared" si="0"/>
        <v>24530</v>
      </c>
      <c r="C43" s="37">
        <v>8601</v>
      </c>
      <c r="D43" s="37">
        <v>50</v>
      </c>
      <c r="E43" s="37">
        <v>139</v>
      </c>
      <c r="F43" s="37">
        <v>8</v>
      </c>
      <c r="G43" s="37">
        <v>7896</v>
      </c>
      <c r="H43" s="37">
        <v>82</v>
      </c>
      <c r="I43" s="37">
        <v>58</v>
      </c>
      <c r="J43" s="37">
        <v>6153</v>
      </c>
      <c r="K43" s="87">
        <v>1543</v>
      </c>
    </row>
    <row r="44" spans="1:11" ht="10.25" customHeight="1" x14ac:dyDescent="0.25">
      <c r="A44" s="80" t="s">
        <v>66</v>
      </c>
      <c r="B44" s="110">
        <f t="shared" si="0"/>
        <v>10498</v>
      </c>
      <c r="C44" s="37">
        <v>3974</v>
      </c>
      <c r="D44" s="37">
        <v>35</v>
      </c>
      <c r="E44" s="37">
        <v>78</v>
      </c>
      <c r="F44" s="37">
        <v>8</v>
      </c>
      <c r="G44" s="37">
        <v>3163</v>
      </c>
      <c r="H44" s="37">
        <v>106</v>
      </c>
      <c r="I44" s="37">
        <v>25</v>
      </c>
      <c r="J44" s="37">
        <v>2320</v>
      </c>
      <c r="K44" s="87">
        <v>789</v>
      </c>
    </row>
    <row r="45" spans="1:11" ht="10.25" customHeight="1" x14ac:dyDescent="0.25">
      <c r="A45" s="80" t="s">
        <v>67</v>
      </c>
      <c r="B45" s="110">
        <f t="shared" si="0"/>
        <v>24553</v>
      </c>
      <c r="C45" s="37">
        <v>5031</v>
      </c>
      <c r="D45" s="37">
        <v>53</v>
      </c>
      <c r="E45" s="37">
        <v>1123</v>
      </c>
      <c r="F45" s="37">
        <v>33</v>
      </c>
      <c r="G45" s="37">
        <v>13066</v>
      </c>
      <c r="H45" s="37">
        <v>1263</v>
      </c>
      <c r="I45" s="37">
        <v>62</v>
      </c>
      <c r="J45" s="37">
        <v>2491</v>
      </c>
      <c r="K45" s="87">
        <v>1431</v>
      </c>
    </row>
    <row r="46" spans="1:11" ht="10.25" customHeight="1" x14ac:dyDescent="0.25">
      <c r="A46" s="80" t="s">
        <v>68</v>
      </c>
      <c r="B46" s="110">
        <f t="shared" si="0"/>
        <v>10986</v>
      </c>
      <c r="C46" s="37">
        <v>4000</v>
      </c>
      <c r="D46" s="37">
        <v>21</v>
      </c>
      <c r="E46" s="37">
        <v>692</v>
      </c>
      <c r="F46" s="37">
        <v>7</v>
      </c>
      <c r="G46" s="37">
        <v>3176</v>
      </c>
      <c r="H46" s="37">
        <v>522</v>
      </c>
      <c r="I46" s="37">
        <v>36</v>
      </c>
      <c r="J46" s="37">
        <v>2042</v>
      </c>
      <c r="K46" s="87">
        <v>490</v>
      </c>
    </row>
    <row r="47" spans="1:11" ht="10.25" customHeight="1" x14ac:dyDescent="0.25">
      <c r="A47" s="80" t="s">
        <v>69</v>
      </c>
      <c r="B47" s="110">
        <f t="shared" si="0"/>
        <v>11820</v>
      </c>
      <c r="C47" s="37">
        <v>2229</v>
      </c>
      <c r="D47" s="37">
        <v>83</v>
      </c>
      <c r="E47" s="37">
        <v>684</v>
      </c>
      <c r="F47" s="37">
        <v>8</v>
      </c>
      <c r="G47" s="37">
        <v>5252</v>
      </c>
      <c r="H47" s="37">
        <v>1791</v>
      </c>
      <c r="I47" s="37">
        <v>308</v>
      </c>
      <c r="J47" s="37">
        <v>807</v>
      </c>
      <c r="K47" s="87">
        <v>658</v>
      </c>
    </row>
    <row r="48" spans="1:11" ht="10.25" customHeight="1" x14ac:dyDescent="0.25">
      <c r="A48" s="80" t="s">
        <v>38</v>
      </c>
      <c r="B48" s="110">
        <f t="shared" si="0"/>
        <v>20399</v>
      </c>
      <c r="C48" s="37">
        <v>5390</v>
      </c>
      <c r="D48" s="37">
        <v>174</v>
      </c>
      <c r="E48" s="37">
        <v>1204</v>
      </c>
      <c r="F48" s="37">
        <v>11</v>
      </c>
      <c r="G48" s="37">
        <v>4846</v>
      </c>
      <c r="H48" s="37">
        <v>5064</v>
      </c>
      <c r="I48" s="37">
        <v>447</v>
      </c>
      <c r="J48" s="37">
        <v>2084</v>
      </c>
      <c r="K48" s="87">
        <v>1179</v>
      </c>
    </row>
    <row r="49" spans="1:11" ht="10.25" customHeight="1" x14ac:dyDescent="0.25">
      <c r="A49" s="80" t="s">
        <v>28</v>
      </c>
      <c r="B49" s="110">
        <f t="shared" si="0"/>
        <v>23002</v>
      </c>
      <c r="C49" s="37">
        <v>9755</v>
      </c>
      <c r="D49" s="37">
        <v>131</v>
      </c>
      <c r="E49" s="37">
        <v>737</v>
      </c>
      <c r="F49" s="37">
        <v>94</v>
      </c>
      <c r="G49" s="37">
        <v>2729</v>
      </c>
      <c r="H49" s="37">
        <v>819</v>
      </c>
      <c r="I49" s="37">
        <v>115</v>
      </c>
      <c r="J49" s="37">
        <v>7174</v>
      </c>
      <c r="K49" s="87">
        <v>1448</v>
      </c>
    </row>
    <row r="50" spans="1:11" ht="10.25" customHeight="1" x14ac:dyDescent="0.25">
      <c r="A50" s="80" t="s">
        <v>70</v>
      </c>
      <c r="B50" s="110">
        <f t="shared" si="0"/>
        <v>13393</v>
      </c>
      <c r="C50" s="37">
        <v>1629</v>
      </c>
      <c r="D50" s="37">
        <v>10</v>
      </c>
      <c r="E50" s="37">
        <v>48</v>
      </c>
      <c r="F50" s="37">
        <v>2</v>
      </c>
      <c r="G50" s="37">
        <v>10315</v>
      </c>
      <c r="H50" s="37">
        <v>50</v>
      </c>
      <c r="I50" s="37">
        <v>11</v>
      </c>
      <c r="J50" s="37">
        <v>604</v>
      </c>
      <c r="K50" s="87">
        <v>724</v>
      </c>
    </row>
    <row r="51" spans="1:11" ht="10.25" customHeight="1" x14ac:dyDescent="0.25">
      <c r="A51" s="80" t="s">
        <v>71</v>
      </c>
      <c r="B51" s="110">
        <f t="shared" si="0"/>
        <v>10743</v>
      </c>
      <c r="C51" s="37">
        <v>4921</v>
      </c>
      <c r="D51" s="37">
        <v>22</v>
      </c>
      <c r="E51" s="37">
        <v>154</v>
      </c>
      <c r="F51" s="37">
        <v>10</v>
      </c>
      <c r="G51" s="37">
        <v>1055</v>
      </c>
      <c r="H51" s="37">
        <v>134</v>
      </c>
      <c r="I51" s="37">
        <v>34</v>
      </c>
      <c r="J51" s="37">
        <v>3875</v>
      </c>
      <c r="K51" s="87">
        <v>538</v>
      </c>
    </row>
    <row r="52" spans="1:11" ht="10.25" customHeight="1" x14ac:dyDescent="0.25">
      <c r="A52" s="80" t="s">
        <v>72</v>
      </c>
      <c r="B52" s="110">
        <f t="shared" si="0"/>
        <v>11318</v>
      </c>
      <c r="C52" s="37">
        <v>3163</v>
      </c>
      <c r="D52" s="37">
        <v>44</v>
      </c>
      <c r="E52" s="37">
        <v>719</v>
      </c>
      <c r="F52" s="37">
        <v>2</v>
      </c>
      <c r="G52" s="37">
        <v>3589</v>
      </c>
      <c r="H52" s="37">
        <v>2135</v>
      </c>
      <c r="I52" s="37">
        <v>352</v>
      </c>
      <c r="J52" s="37">
        <v>753</v>
      </c>
      <c r="K52" s="87">
        <v>561</v>
      </c>
    </row>
    <row r="53" spans="1:11" ht="10.25" customHeight="1" x14ac:dyDescent="0.25">
      <c r="A53" s="80" t="s">
        <v>73</v>
      </c>
      <c r="B53" s="110">
        <f t="shared" si="0"/>
        <v>11642</v>
      </c>
      <c r="C53" s="37">
        <v>5687</v>
      </c>
      <c r="D53" s="37">
        <v>37</v>
      </c>
      <c r="E53" s="37">
        <v>99</v>
      </c>
      <c r="F53" s="37">
        <v>8</v>
      </c>
      <c r="G53" s="37">
        <v>601</v>
      </c>
      <c r="H53" s="37">
        <v>93</v>
      </c>
      <c r="I53" s="37">
        <v>73</v>
      </c>
      <c r="J53" s="37">
        <v>4374</v>
      </c>
      <c r="K53" s="87">
        <v>670</v>
      </c>
    </row>
    <row r="54" spans="1:11" ht="10.25" customHeight="1" x14ac:dyDescent="0.25">
      <c r="A54" s="81" t="s">
        <v>74</v>
      </c>
      <c r="B54" s="110">
        <f t="shared" si="0"/>
        <v>11581</v>
      </c>
      <c r="C54" s="37">
        <v>5163</v>
      </c>
      <c r="D54" s="37">
        <v>28</v>
      </c>
      <c r="E54" s="37">
        <v>88</v>
      </c>
      <c r="F54" s="37">
        <v>13</v>
      </c>
      <c r="G54" s="37">
        <v>859</v>
      </c>
      <c r="H54" s="37">
        <v>51</v>
      </c>
      <c r="I54" s="37">
        <v>78</v>
      </c>
      <c r="J54" s="37">
        <v>4625</v>
      </c>
      <c r="K54" s="87">
        <v>676</v>
      </c>
    </row>
    <row r="55" spans="1:11" ht="10.25" customHeight="1" x14ac:dyDescent="0.25">
      <c r="A55" s="80" t="s">
        <v>29</v>
      </c>
      <c r="B55" s="110">
        <f t="shared" si="0"/>
        <v>21153</v>
      </c>
      <c r="C55" s="37">
        <v>9898</v>
      </c>
      <c r="D55" s="37">
        <v>69</v>
      </c>
      <c r="E55" s="37">
        <v>268</v>
      </c>
      <c r="F55" s="37">
        <v>11</v>
      </c>
      <c r="G55" s="37">
        <v>2021</v>
      </c>
      <c r="H55" s="37">
        <v>243</v>
      </c>
      <c r="I55" s="37">
        <v>111</v>
      </c>
      <c r="J55" s="37">
        <v>7183</v>
      </c>
      <c r="K55" s="87">
        <v>1349</v>
      </c>
    </row>
    <row r="56" spans="1:11" ht="10.25" customHeight="1" x14ac:dyDescent="0.25">
      <c r="A56" s="80" t="s">
        <v>19</v>
      </c>
      <c r="B56" s="110">
        <f t="shared" si="0"/>
        <v>25739</v>
      </c>
      <c r="C56" s="37">
        <v>8704</v>
      </c>
      <c r="D56" s="37">
        <v>275</v>
      </c>
      <c r="E56" s="37">
        <v>893</v>
      </c>
      <c r="F56" s="37">
        <v>33</v>
      </c>
      <c r="G56" s="37">
        <v>4976</v>
      </c>
      <c r="H56" s="37">
        <v>431</v>
      </c>
      <c r="I56" s="37">
        <v>210</v>
      </c>
      <c r="J56" s="37">
        <v>8367</v>
      </c>
      <c r="K56" s="87">
        <v>1850</v>
      </c>
    </row>
    <row r="57" spans="1:11" ht="10.25" customHeight="1" x14ac:dyDescent="0.25">
      <c r="A57" s="80" t="s">
        <v>75</v>
      </c>
      <c r="B57" s="110">
        <f t="shared" si="0"/>
        <v>21649</v>
      </c>
      <c r="C57" s="37">
        <v>10443</v>
      </c>
      <c r="D57" s="37">
        <v>72</v>
      </c>
      <c r="E57" s="37">
        <v>94</v>
      </c>
      <c r="F57" s="37">
        <v>16</v>
      </c>
      <c r="G57" s="37">
        <v>725</v>
      </c>
      <c r="H57" s="37">
        <v>59</v>
      </c>
      <c r="I57" s="37">
        <v>149</v>
      </c>
      <c r="J57" s="37">
        <v>8841</v>
      </c>
      <c r="K57" s="87">
        <v>1250</v>
      </c>
    </row>
    <row r="58" spans="1:11" ht="10.25" customHeight="1" x14ac:dyDescent="0.25">
      <c r="A58" s="80" t="s">
        <v>76</v>
      </c>
      <c r="B58" s="110">
        <f t="shared" si="0"/>
        <v>12118</v>
      </c>
      <c r="C58" s="37">
        <v>1732</v>
      </c>
      <c r="D58" s="37">
        <v>59</v>
      </c>
      <c r="E58" s="37">
        <v>74</v>
      </c>
      <c r="F58" s="37">
        <v>1</v>
      </c>
      <c r="G58" s="37">
        <v>8875</v>
      </c>
      <c r="H58" s="37">
        <v>137</v>
      </c>
      <c r="I58" s="37">
        <v>31</v>
      </c>
      <c r="J58" s="37">
        <v>578</v>
      </c>
      <c r="K58" s="87">
        <v>631</v>
      </c>
    </row>
    <row r="59" spans="1:11" ht="10.25" customHeight="1" x14ac:dyDescent="0.25">
      <c r="A59" s="80" t="s">
        <v>77</v>
      </c>
      <c r="B59" s="110">
        <f t="shared" si="0"/>
        <v>21835</v>
      </c>
      <c r="C59" s="37">
        <v>5560</v>
      </c>
      <c r="D59" s="37">
        <v>128</v>
      </c>
      <c r="E59" s="37">
        <v>526</v>
      </c>
      <c r="F59" s="37">
        <v>121</v>
      </c>
      <c r="G59" s="37">
        <v>7404</v>
      </c>
      <c r="H59" s="37">
        <v>501</v>
      </c>
      <c r="I59" s="37">
        <v>139</v>
      </c>
      <c r="J59" s="37">
        <v>6058</v>
      </c>
      <c r="K59" s="87">
        <v>1398</v>
      </c>
    </row>
    <row r="60" spans="1:11" ht="10.25" customHeight="1" x14ac:dyDescent="0.25">
      <c r="A60" s="80" t="s">
        <v>30</v>
      </c>
      <c r="B60" s="110">
        <f t="shared" si="0"/>
        <v>16147</v>
      </c>
      <c r="C60" s="37">
        <v>4246</v>
      </c>
      <c r="D60" s="37">
        <v>91</v>
      </c>
      <c r="E60" s="37">
        <v>295</v>
      </c>
      <c r="F60" s="37">
        <v>8</v>
      </c>
      <c r="G60" s="37">
        <v>6491</v>
      </c>
      <c r="H60" s="37">
        <v>143</v>
      </c>
      <c r="I60" s="37">
        <v>68</v>
      </c>
      <c r="J60" s="37">
        <v>3021</v>
      </c>
      <c r="K60" s="87">
        <v>1784</v>
      </c>
    </row>
    <row r="61" spans="1:11" ht="10.25" customHeight="1" x14ac:dyDescent="0.25">
      <c r="A61" s="80" t="s">
        <v>78</v>
      </c>
      <c r="B61" s="110">
        <f t="shared" si="0"/>
        <v>16291</v>
      </c>
      <c r="C61" s="37">
        <v>4705</v>
      </c>
      <c r="D61" s="37">
        <v>60</v>
      </c>
      <c r="E61" s="37">
        <v>315</v>
      </c>
      <c r="F61" s="37">
        <v>24</v>
      </c>
      <c r="G61" s="37">
        <v>7004</v>
      </c>
      <c r="H61" s="37">
        <v>256</v>
      </c>
      <c r="I61" s="37">
        <v>61</v>
      </c>
      <c r="J61" s="37">
        <v>2116</v>
      </c>
      <c r="K61" s="87">
        <v>1750</v>
      </c>
    </row>
    <row r="62" spans="1:11" ht="10.25" customHeight="1" x14ac:dyDescent="0.25">
      <c r="A62" s="80" t="s">
        <v>79</v>
      </c>
      <c r="B62" s="110">
        <f t="shared" si="0"/>
        <v>22564</v>
      </c>
      <c r="C62" s="37">
        <v>6453</v>
      </c>
      <c r="D62" s="37">
        <v>119</v>
      </c>
      <c r="E62" s="37">
        <v>715</v>
      </c>
      <c r="F62" s="37">
        <v>29</v>
      </c>
      <c r="G62" s="37">
        <v>7910</v>
      </c>
      <c r="H62" s="37">
        <v>1924</v>
      </c>
      <c r="I62" s="37">
        <v>179</v>
      </c>
      <c r="J62" s="37">
        <v>3780</v>
      </c>
      <c r="K62" s="87">
        <v>1455</v>
      </c>
    </row>
    <row r="63" spans="1:11" ht="10.25" customHeight="1" x14ac:dyDescent="0.25">
      <c r="A63" s="80" t="s">
        <v>20</v>
      </c>
      <c r="B63" s="110">
        <f t="shared" si="0"/>
        <v>10404</v>
      </c>
      <c r="C63" s="37">
        <v>5549</v>
      </c>
      <c r="D63" s="37">
        <v>21</v>
      </c>
      <c r="E63" s="37">
        <v>47</v>
      </c>
      <c r="F63" s="37">
        <v>8</v>
      </c>
      <c r="G63" s="37">
        <v>270</v>
      </c>
      <c r="H63" s="37">
        <v>76</v>
      </c>
      <c r="I63" s="37">
        <v>33</v>
      </c>
      <c r="J63" s="37">
        <v>3820</v>
      </c>
      <c r="K63" s="87">
        <v>580</v>
      </c>
    </row>
    <row r="64" spans="1:11" ht="10.25" customHeight="1" x14ac:dyDescent="0.25">
      <c r="A64" s="81" t="s">
        <v>31</v>
      </c>
      <c r="B64" s="110">
        <f t="shared" si="0"/>
        <v>20566</v>
      </c>
      <c r="C64" s="37">
        <v>9853</v>
      </c>
      <c r="D64" s="37">
        <v>103</v>
      </c>
      <c r="E64" s="37">
        <v>418</v>
      </c>
      <c r="F64" s="37">
        <v>5</v>
      </c>
      <c r="G64" s="37">
        <v>1265</v>
      </c>
      <c r="H64" s="37">
        <v>439</v>
      </c>
      <c r="I64" s="37">
        <v>100</v>
      </c>
      <c r="J64" s="37">
        <v>7210</v>
      </c>
      <c r="K64" s="87">
        <v>1173</v>
      </c>
    </row>
    <row r="65" spans="1:11" ht="10.25" customHeight="1" x14ac:dyDescent="0.25">
      <c r="A65" s="81" t="s">
        <v>21</v>
      </c>
      <c r="B65" s="110">
        <f t="shared" si="0"/>
        <v>20609</v>
      </c>
      <c r="C65" s="23">
        <v>8233</v>
      </c>
      <c r="D65" s="23">
        <v>91</v>
      </c>
      <c r="E65" s="23">
        <v>706</v>
      </c>
      <c r="F65" s="23">
        <v>11</v>
      </c>
      <c r="G65" s="23">
        <v>4853</v>
      </c>
      <c r="H65" s="23">
        <v>1480</v>
      </c>
      <c r="I65" s="23">
        <v>225</v>
      </c>
      <c r="J65" s="23">
        <v>3801</v>
      </c>
      <c r="K65" s="90">
        <v>1209</v>
      </c>
    </row>
    <row r="66" spans="1:11" ht="10.25" customHeight="1" x14ac:dyDescent="0.25">
      <c r="A66" s="81" t="s">
        <v>80</v>
      </c>
      <c r="B66" s="110">
        <f t="shared" si="0"/>
        <v>12045</v>
      </c>
      <c r="C66" s="37">
        <v>5676</v>
      </c>
      <c r="D66" s="37">
        <v>46</v>
      </c>
      <c r="E66" s="37">
        <v>204</v>
      </c>
      <c r="F66" s="37">
        <v>7</v>
      </c>
      <c r="G66" s="37">
        <v>1624</v>
      </c>
      <c r="H66" s="37">
        <v>108</v>
      </c>
      <c r="I66" s="37">
        <v>48</v>
      </c>
      <c r="J66" s="37">
        <v>3570</v>
      </c>
      <c r="K66" s="87">
        <v>762</v>
      </c>
    </row>
    <row r="67" spans="1:11" ht="10.25" customHeight="1" x14ac:dyDescent="0.25">
      <c r="A67" s="81" t="s">
        <v>81</v>
      </c>
      <c r="B67" s="110">
        <f t="shared" si="0"/>
        <v>11060</v>
      </c>
      <c r="C67" s="37">
        <v>5145</v>
      </c>
      <c r="D67" s="37">
        <v>56</v>
      </c>
      <c r="E67" s="37">
        <v>150</v>
      </c>
      <c r="F67" s="37">
        <v>13</v>
      </c>
      <c r="G67" s="37">
        <v>1232</v>
      </c>
      <c r="H67" s="37">
        <v>146</v>
      </c>
      <c r="I67" s="37">
        <v>47</v>
      </c>
      <c r="J67" s="37">
        <v>3639</v>
      </c>
      <c r="K67" s="87">
        <v>632</v>
      </c>
    </row>
    <row r="68" spans="1:11" ht="10.25" customHeight="1" x14ac:dyDescent="0.25">
      <c r="A68" s="81" t="s">
        <v>32</v>
      </c>
      <c r="B68" s="110">
        <f t="shared" si="0"/>
        <v>21377</v>
      </c>
      <c r="C68" s="37">
        <v>9412</v>
      </c>
      <c r="D68" s="37">
        <v>85</v>
      </c>
      <c r="E68" s="37">
        <v>703</v>
      </c>
      <c r="F68" s="37">
        <v>19</v>
      </c>
      <c r="G68" s="37">
        <v>2149</v>
      </c>
      <c r="H68" s="37">
        <v>1626</v>
      </c>
      <c r="I68" s="37">
        <v>119</v>
      </c>
      <c r="J68" s="37">
        <v>6009</v>
      </c>
      <c r="K68" s="87">
        <v>1255</v>
      </c>
    </row>
    <row r="69" spans="1:11" ht="10.25" customHeight="1" x14ac:dyDescent="0.25">
      <c r="A69" s="81" t="s">
        <v>82</v>
      </c>
      <c r="B69" s="110">
        <f t="shared" si="0"/>
        <v>10319</v>
      </c>
      <c r="C69" s="37">
        <v>4590</v>
      </c>
      <c r="D69" s="37">
        <v>42</v>
      </c>
      <c r="E69" s="37">
        <v>54</v>
      </c>
      <c r="F69" s="37">
        <v>7</v>
      </c>
      <c r="G69" s="37">
        <v>234</v>
      </c>
      <c r="H69" s="37">
        <v>33</v>
      </c>
      <c r="I69" s="37">
        <v>63</v>
      </c>
      <c r="J69" s="37">
        <v>4646</v>
      </c>
      <c r="K69" s="87">
        <v>650</v>
      </c>
    </row>
    <row r="70" spans="1:11" ht="10.25" customHeight="1" x14ac:dyDescent="0.25">
      <c r="A70" s="81" t="s">
        <v>33</v>
      </c>
      <c r="B70" s="110">
        <f t="shared" si="0"/>
        <v>12329</v>
      </c>
      <c r="C70" s="37">
        <v>5422</v>
      </c>
      <c r="D70" s="37">
        <v>22</v>
      </c>
      <c r="E70" s="37">
        <v>13</v>
      </c>
      <c r="F70" s="37">
        <v>6</v>
      </c>
      <c r="G70" s="37">
        <v>1076</v>
      </c>
      <c r="H70" s="37">
        <v>37</v>
      </c>
      <c r="I70" s="37">
        <v>40</v>
      </c>
      <c r="J70" s="37">
        <v>4993</v>
      </c>
      <c r="K70" s="87">
        <v>720</v>
      </c>
    </row>
    <row r="71" spans="1:11" ht="10.25" customHeight="1" x14ac:dyDescent="0.25">
      <c r="A71" s="81" t="s">
        <v>34</v>
      </c>
      <c r="B71" s="110">
        <f t="shared" ref="B71:B91" si="1">SUM(C71:K71)</f>
        <v>19943</v>
      </c>
      <c r="C71" s="37">
        <v>9321</v>
      </c>
      <c r="D71" s="37">
        <v>51</v>
      </c>
      <c r="E71" s="37">
        <v>196</v>
      </c>
      <c r="F71" s="37">
        <v>21</v>
      </c>
      <c r="G71" s="37">
        <v>2876</v>
      </c>
      <c r="H71" s="37">
        <v>305</v>
      </c>
      <c r="I71" s="37">
        <v>60</v>
      </c>
      <c r="J71" s="37">
        <v>6073</v>
      </c>
      <c r="K71" s="87">
        <v>1040</v>
      </c>
    </row>
    <row r="72" spans="1:11" ht="10.25" customHeight="1" x14ac:dyDescent="0.25">
      <c r="A72" s="81" t="s">
        <v>83</v>
      </c>
      <c r="B72" s="110">
        <f t="shared" si="1"/>
        <v>21971</v>
      </c>
      <c r="C72" s="37">
        <v>1109</v>
      </c>
      <c r="D72" s="37">
        <v>10</v>
      </c>
      <c r="E72" s="37">
        <v>103</v>
      </c>
      <c r="F72" s="37">
        <v>9</v>
      </c>
      <c r="G72" s="37">
        <v>18862</v>
      </c>
      <c r="H72" s="37">
        <v>141</v>
      </c>
      <c r="I72" s="37">
        <v>31</v>
      </c>
      <c r="J72" s="37">
        <v>544</v>
      </c>
      <c r="K72" s="87">
        <v>1162</v>
      </c>
    </row>
    <row r="73" spans="1:11" ht="10.25" customHeight="1" x14ac:dyDescent="0.25">
      <c r="A73" s="81" t="s">
        <v>84</v>
      </c>
      <c r="B73" s="110">
        <f t="shared" si="1"/>
        <v>25476</v>
      </c>
      <c r="C73" s="37">
        <v>7864</v>
      </c>
      <c r="D73" s="37">
        <v>161</v>
      </c>
      <c r="E73" s="37">
        <v>819</v>
      </c>
      <c r="F73" s="37">
        <v>36</v>
      </c>
      <c r="G73" s="37">
        <v>6498</v>
      </c>
      <c r="H73" s="37">
        <v>2277</v>
      </c>
      <c r="I73" s="37">
        <v>345</v>
      </c>
      <c r="J73" s="37">
        <v>5829</v>
      </c>
      <c r="K73" s="87">
        <v>1647</v>
      </c>
    </row>
    <row r="74" spans="1:11" ht="10.25" customHeight="1" x14ac:dyDescent="0.25">
      <c r="A74" s="81" t="s">
        <v>39</v>
      </c>
      <c r="B74" s="110">
        <f t="shared" si="1"/>
        <v>10782</v>
      </c>
      <c r="C74" s="37">
        <v>4270</v>
      </c>
      <c r="D74" s="37">
        <v>34</v>
      </c>
      <c r="E74" s="37">
        <v>267</v>
      </c>
      <c r="F74" s="37">
        <v>4</v>
      </c>
      <c r="G74" s="37">
        <v>2488</v>
      </c>
      <c r="H74" s="37">
        <v>245</v>
      </c>
      <c r="I74" s="37">
        <v>46</v>
      </c>
      <c r="J74" s="37">
        <v>2803</v>
      </c>
      <c r="K74" s="87">
        <v>625</v>
      </c>
    </row>
    <row r="75" spans="1:11" ht="10.25" customHeight="1" x14ac:dyDescent="0.25">
      <c r="A75" s="81" t="s">
        <v>85</v>
      </c>
      <c r="B75" s="110">
        <f t="shared" si="1"/>
        <v>27335</v>
      </c>
      <c r="C75" s="37">
        <v>2549</v>
      </c>
      <c r="D75" s="37">
        <v>29</v>
      </c>
      <c r="E75" s="37">
        <v>321</v>
      </c>
      <c r="F75" s="37">
        <v>8</v>
      </c>
      <c r="G75" s="37">
        <v>21171</v>
      </c>
      <c r="H75" s="37">
        <v>298</v>
      </c>
      <c r="I75" s="37">
        <v>56</v>
      </c>
      <c r="J75" s="37">
        <v>1297</v>
      </c>
      <c r="K75" s="87">
        <v>1606</v>
      </c>
    </row>
    <row r="76" spans="1:11" ht="10.25" customHeight="1" x14ac:dyDescent="0.25">
      <c r="A76" s="81" t="s">
        <v>86</v>
      </c>
      <c r="B76" s="110">
        <f t="shared" si="1"/>
        <v>21462</v>
      </c>
      <c r="C76" s="37">
        <v>1671</v>
      </c>
      <c r="D76" s="37">
        <v>24</v>
      </c>
      <c r="E76" s="37">
        <v>460</v>
      </c>
      <c r="F76" s="37">
        <v>11</v>
      </c>
      <c r="G76" s="37">
        <v>16991</v>
      </c>
      <c r="H76" s="37">
        <v>345</v>
      </c>
      <c r="I76" s="37">
        <v>39</v>
      </c>
      <c r="J76" s="37">
        <v>718</v>
      </c>
      <c r="K76" s="87">
        <v>1203</v>
      </c>
    </row>
    <row r="77" spans="1:11" ht="10.25" customHeight="1" x14ac:dyDescent="0.25">
      <c r="A77" s="81" t="s">
        <v>87</v>
      </c>
      <c r="B77" s="110">
        <f t="shared" si="1"/>
        <v>10122</v>
      </c>
      <c r="C77" s="37">
        <v>3674</v>
      </c>
      <c r="D77" s="37">
        <v>44</v>
      </c>
      <c r="E77" s="37">
        <v>155</v>
      </c>
      <c r="F77" s="37">
        <v>46</v>
      </c>
      <c r="G77" s="37">
        <v>1298</v>
      </c>
      <c r="H77" s="37">
        <v>73</v>
      </c>
      <c r="I77" s="37">
        <v>83</v>
      </c>
      <c r="J77" s="37">
        <v>4143</v>
      </c>
      <c r="K77" s="87">
        <v>606</v>
      </c>
    </row>
    <row r="78" spans="1:11" ht="10.25" customHeight="1" x14ac:dyDescent="0.25">
      <c r="A78" s="81" t="s">
        <v>35</v>
      </c>
      <c r="B78" s="110">
        <f t="shared" si="1"/>
        <v>23596</v>
      </c>
      <c r="C78" s="37">
        <v>10131</v>
      </c>
      <c r="D78" s="37">
        <v>90</v>
      </c>
      <c r="E78" s="37">
        <v>283</v>
      </c>
      <c r="F78" s="37">
        <v>12</v>
      </c>
      <c r="G78" s="37">
        <v>5511</v>
      </c>
      <c r="H78" s="37">
        <v>314</v>
      </c>
      <c r="I78" s="37">
        <v>148</v>
      </c>
      <c r="J78" s="37">
        <v>5626</v>
      </c>
      <c r="K78" s="87">
        <v>1481</v>
      </c>
    </row>
    <row r="79" spans="1:11" ht="10.25" customHeight="1" x14ac:dyDescent="0.25">
      <c r="A79" s="81" t="s">
        <v>36</v>
      </c>
      <c r="B79" s="110">
        <f t="shared" si="1"/>
        <v>9330</v>
      </c>
      <c r="C79" s="37">
        <v>4871</v>
      </c>
      <c r="D79" s="37">
        <v>15</v>
      </c>
      <c r="E79" s="37">
        <v>352</v>
      </c>
      <c r="F79" s="37">
        <v>16</v>
      </c>
      <c r="G79" s="37">
        <v>304</v>
      </c>
      <c r="H79" s="37">
        <v>686</v>
      </c>
      <c r="I79" s="37">
        <v>42</v>
      </c>
      <c r="J79" s="37">
        <v>2594</v>
      </c>
      <c r="K79" s="87">
        <v>450</v>
      </c>
    </row>
    <row r="80" spans="1:11" ht="10.25" customHeight="1" x14ac:dyDescent="0.25">
      <c r="A80" s="81" t="s">
        <v>88</v>
      </c>
      <c r="B80" s="103">
        <f t="shared" si="1"/>
        <v>10145</v>
      </c>
      <c r="C80" s="37">
        <v>5192</v>
      </c>
      <c r="D80" s="37">
        <v>35</v>
      </c>
      <c r="E80" s="37">
        <v>250</v>
      </c>
      <c r="F80" s="37">
        <v>14</v>
      </c>
      <c r="G80" s="37">
        <v>391</v>
      </c>
      <c r="H80" s="37">
        <v>478</v>
      </c>
      <c r="I80" s="37">
        <v>37</v>
      </c>
      <c r="J80" s="37">
        <v>3227</v>
      </c>
      <c r="K80" s="87">
        <v>521</v>
      </c>
    </row>
    <row r="81" spans="1:11" ht="10.25" customHeight="1" x14ac:dyDescent="0.25">
      <c r="A81" s="81" t="s">
        <v>89</v>
      </c>
      <c r="B81" s="103">
        <f t="shared" si="1"/>
        <v>10039</v>
      </c>
      <c r="C81" s="37">
        <v>5004</v>
      </c>
      <c r="D81" s="37">
        <v>32</v>
      </c>
      <c r="E81" s="37">
        <v>107</v>
      </c>
      <c r="F81" s="37">
        <v>8</v>
      </c>
      <c r="G81" s="37">
        <v>393</v>
      </c>
      <c r="H81" s="37">
        <v>122</v>
      </c>
      <c r="I81" s="37">
        <v>50</v>
      </c>
      <c r="J81" s="37">
        <v>3725</v>
      </c>
      <c r="K81" s="87">
        <v>598</v>
      </c>
    </row>
    <row r="82" spans="1:11" ht="10.25" customHeight="1" x14ac:dyDescent="0.25">
      <c r="A82" s="81" t="s">
        <v>90</v>
      </c>
      <c r="B82" s="103">
        <f t="shared" si="1"/>
        <v>11965</v>
      </c>
      <c r="C82" s="37">
        <v>6252</v>
      </c>
      <c r="D82" s="37">
        <v>54</v>
      </c>
      <c r="E82" s="37">
        <v>299</v>
      </c>
      <c r="F82" s="37">
        <v>11</v>
      </c>
      <c r="G82" s="37">
        <v>416</v>
      </c>
      <c r="H82" s="37">
        <v>440</v>
      </c>
      <c r="I82" s="37">
        <v>69</v>
      </c>
      <c r="J82" s="37">
        <v>3819</v>
      </c>
      <c r="K82" s="87">
        <v>605</v>
      </c>
    </row>
    <row r="83" spans="1:11" ht="10.25" customHeight="1" x14ac:dyDescent="0.25">
      <c r="A83" s="81" t="s">
        <v>40</v>
      </c>
      <c r="B83" s="103">
        <f t="shared" si="1"/>
        <v>9484</v>
      </c>
      <c r="C83" s="37">
        <v>4719</v>
      </c>
      <c r="D83" s="37">
        <v>33</v>
      </c>
      <c r="E83" s="37">
        <v>211</v>
      </c>
      <c r="F83" s="37">
        <v>6</v>
      </c>
      <c r="G83" s="37">
        <v>376</v>
      </c>
      <c r="H83" s="37">
        <v>158</v>
      </c>
      <c r="I83" s="37">
        <v>50</v>
      </c>
      <c r="J83" s="37">
        <v>3390</v>
      </c>
      <c r="K83" s="87">
        <v>541</v>
      </c>
    </row>
    <row r="84" spans="1:11" ht="10.25" customHeight="1" x14ac:dyDescent="0.25">
      <c r="A84" s="81" t="s">
        <v>37</v>
      </c>
      <c r="B84" s="103">
        <f t="shared" si="1"/>
        <v>20113</v>
      </c>
      <c r="C84" s="37">
        <v>10312</v>
      </c>
      <c r="D84" s="37">
        <v>80</v>
      </c>
      <c r="E84" s="37">
        <v>426</v>
      </c>
      <c r="F84" s="37">
        <v>22</v>
      </c>
      <c r="G84" s="37">
        <v>906</v>
      </c>
      <c r="H84" s="37">
        <v>833</v>
      </c>
      <c r="I84" s="37">
        <v>167</v>
      </c>
      <c r="J84" s="37">
        <v>6284</v>
      </c>
      <c r="K84" s="87">
        <v>1083</v>
      </c>
    </row>
    <row r="85" spans="1:11" ht="10.25" customHeight="1" x14ac:dyDescent="0.25">
      <c r="A85" s="81" t="s">
        <v>91</v>
      </c>
      <c r="B85" s="103">
        <f t="shared" si="1"/>
        <v>16318</v>
      </c>
      <c r="C85" s="37">
        <v>9566</v>
      </c>
      <c r="D85" s="37">
        <v>66</v>
      </c>
      <c r="E85" s="37">
        <v>291</v>
      </c>
      <c r="F85" s="37">
        <v>21</v>
      </c>
      <c r="G85" s="37">
        <v>502</v>
      </c>
      <c r="H85" s="37">
        <v>355</v>
      </c>
      <c r="I85" s="37">
        <v>53</v>
      </c>
      <c r="J85" s="37">
        <v>4712</v>
      </c>
      <c r="K85" s="87">
        <v>752</v>
      </c>
    </row>
    <row r="86" spans="1:11" ht="10.25" customHeight="1" x14ac:dyDescent="0.25">
      <c r="A86" s="81" t="s">
        <v>92</v>
      </c>
      <c r="B86" s="103">
        <f t="shared" si="1"/>
        <v>9293</v>
      </c>
      <c r="C86" s="37">
        <v>4837</v>
      </c>
      <c r="D86" s="37">
        <v>37</v>
      </c>
      <c r="E86" s="37">
        <v>254</v>
      </c>
      <c r="F86" s="37">
        <v>11</v>
      </c>
      <c r="G86" s="37">
        <v>588</v>
      </c>
      <c r="H86" s="37">
        <v>318</v>
      </c>
      <c r="I86" s="37">
        <v>43</v>
      </c>
      <c r="J86" s="37">
        <v>2627</v>
      </c>
      <c r="K86" s="87">
        <v>578</v>
      </c>
    </row>
    <row r="87" spans="1:11" ht="10.25" customHeight="1" x14ac:dyDescent="0.25">
      <c r="A87" s="81" t="s">
        <v>93</v>
      </c>
      <c r="B87" s="103">
        <f t="shared" si="1"/>
        <v>11688</v>
      </c>
      <c r="C87" s="37">
        <v>3143</v>
      </c>
      <c r="D87" s="37">
        <v>8</v>
      </c>
      <c r="E87" s="37">
        <v>146</v>
      </c>
      <c r="F87" s="37">
        <v>0</v>
      </c>
      <c r="G87" s="37">
        <v>5808</v>
      </c>
      <c r="H87" s="37">
        <v>215</v>
      </c>
      <c r="I87" s="37">
        <v>33</v>
      </c>
      <c r="J87" s="37">
        <v>1778</v>
      </c>
      <c r="K87" s="87">
        <v>557</v>
      </c>
    </row>
    <row r="88" spans="1:11" ht="10.25" customHeight="1" x14ac:dyDescent="0.25">
      <c r="A88" s="81" t="s">
        <v>94</v>
      </c>
      <c r="B88" s="103">
        <f t="shared" si="1"/>
        <v>13713</v>
      </c>
      <c r="C88" s="37">
        <v>1764</v>
      </c>
      <c r="D88" s="37">
        <v>11</v>
      </c>
      <c r="E88" s="37">
        <v>47</v>
      </c>
      <c r="F88" s="37">
        <v>6</v>
      </c>
      <c r="G88" s="37">
        <v>10229</v>
      </c>
      <c r="H88" s="37">
        <v>27</v>
      </c>
      <c r="I88" s="37">
        <v>31</v>
      </c>
      <c r="J88" s="37">
        <v>851</v>
      </c>
      <c r="K88" s="87">
        <v>747</v>
      </c>
    </row>
    <row r="89" spans="1:11" ht="10.25" customHeight="1" x14ac:dyDescent="0.25">
      <c r="A89" s="81" t="s">
        <v>95</v>
      </c>
      <c r="B89" s="103">
        <f t="shared" si="1"/>
        <v>23509</v>
      </c>
      <c r="C89" s="37">
        <v>10439</v>
      </c>
      <c r="D89" s="37">
        <v>111</v>
      </c>
      <c r="E89" s="37">
        <v>500</v>
      </c>
      <c r="F89" s="37">
        <v>11</v>
      </c>
      <c r="G89" s="37">
        <v>2335</v>
      </c>
      <c r="H89" s="37">
        <v>316</v>
      </c>
      <c r="I89" s="37">
        <v>136</v>
      </c>
      <c r="J89" s="37">
        <v>8179</v>
      </c>
      <c r="K89" s="87">
        <v>1482</v>
      </c>
    </row>
    <row r="90" spans="1:11" ht="10.25" customHeight="1" x14ac:dyDescent="0.25">
      <c r="A90" s="81" t="s">
        <v>96</v>
      </c>
      <c r="B90" s="103">
        <f t="shared" si="1"/>
        <v>11051</v>
      </c>
      <c r="C90" s="37">
        <v>4315</v>
      </c>
      <c r="D90" s="37">
        <v>25</v>
      </c>
      <c r="E90" s="37">
        <v>96</v>
      </c>
      <c r="F90" s="37">
        <v>7</v>
      </c>
      <c r="G90" s="37">
        <v>3281</v>
      </c>
      <c r="H90" s="37">
        <v>190</v>
      </c>
      <c r="I90" s="37">
        <v>37</v>
      </c>
      <c r="J90" s="37">
        <v>2473</v>
      </c>
      <c r="K90" s="87">
        <v>627</v>
      </c>
    </row>
    <row r="91" spans="1:11" ht="10.25" customHeight="1" thickBot="1" x14ac:dyDescent="0.3">
      <c r="A91" s="82" t="s">
        <v>97</v>
      </c>
      <c r="B91" s="104">
        <f t="shared" si="1"/>
        <v>13593</v>
      </c>
      <c r="C91" s="91">
        <v>3362</v>
      </c>
      <c r="D91" s="91">
        <v>24</v>
      </c>
      <c r="E91" s="91">
        <v>117</v>
      </c>
      <c r="F91" s="91">
        <v>1</v>
      </c>
      <c r="G91" s="91">
        <v>7287</v>
      </c>
      <c r="H91" s="91">
        <v>134</v>
      </c>
      <c r="I91" s="91">
        <v>34</v>
      </c>
      <c r="J91" s="91">
        <v>1890</v>
      </c>
      <c r="K91" s="92">
        <v>744</v>
      </c>
    </row>
    <row r="92" spans="1:11" ht="12" thickTop="1" x14ac:dyDescent="0.25"/>
  </sheetData>
  <sheetProtection sheet="1" objects="1" scenarios="1"/>
  <phoneticPr fontId="0" type="noConversion"/>
  <dataValidations count="1">
    <dataValidation type="whole" allowBlank="1" showInputMessage="1" showErrorMessage="1" error="Cells in this workbook must not be changed" sqref="C23:K62" xr:uid="{00000000-0002-0000-0200-000000000000}">
      <formula1>-1</formula1>
      <formula2>-1</formula2>
    </dataValidation>
  </dataValidations>
  <printOptions horizontalCentered="1"/>
  <pageMargins left="0.35433070866141736" right="0.35433070866141736" top="0.19685039370078741" bottom="0" header="0" footer="0"/>
  <pageSetup paperSize="9" scale="95" orientation="portrait" r:id="rId1"/>
  <headerFooter alignWithMargins="0">
    <oddFooter>&amp;L&amp;8Source: ONS, Crown Copyright 2022&amp;R&amp;7Transport and Connectivity, Place, Prosperity &amp; Sustainability, www.birmingham.gov.uk/census, brenda.henry@birmingham.gov.uk,, 0121 303 4208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K92"/>
  <sheetViews>
    <sheetView zoomScaleNormal="100" workbookViewId="0">
      <pane xSplit="2" ySplit="5" topLeftCell="C6" activePane="bottomRight" state="frozen"/>
      <selection activeCell="A22" sqref="A22"/>
      <selection pane="topRight" activeCell="A22" sqref="A22"/>
      <selection pane="bottomLeft" activeCell="A22" sqref="A22"/>
      <selection pane="bottomRight"/>
    </sheetView>
  </sheetViews>
  <sheetFormatPr defaultColWidth="8.90625" defaultRowHeight="11.5" x14ac:dyDescent="0.25"/>
  <cols>
    <col min="1" max="1" width="22.6328125" style="1" customWidth="1"/>
    <col min="2" max="2" width="8.6328125" style="1" bestFit="1" customWidth="1"/>
    <col min="3" max="3" width="7.6328125" style="1" bestFit="1" customWidth="1"/>
    <col min="4" max="4" width="7.36328125" style="1" customWidth="1"/>
    <col min="5" max="5" width="7" style="1" customWidth="1"/>
    <col min="6" max="6" width="6.6328125" style="1" customWidth="1"/>
    <col min="7" max="7" width="6.36328125" style="1" bestFit="1" customWidth="1"/>
    <col min="8" max="9" width="7.08984375" style="1" customWidth="1"/>
    <col min="10" max="10" width="6" style="1" customWidth="1"/>
    <col min="11" max="11" width="9.54296875" style="1" customWidth="1"/>
    <col min="12" max="16384" width="8.90625" style="1"/>
  </cols>
  <sheetData>
    <row r="1" spans="1:11" ht="10.25" customHeight="1" x14ac:dyDescent="0.3">
      <c r="A1" s="28" t="str">
        <f>'notes and definition'!A1</f>
        <v>2021 Census: Key Statistics for Birmingham and it's constituent areas</v>
      </c>
      <c r="B1" s="4"/>
      <c r="C1" s="4"/>
      <c r="D1" s="4"/>
      <c r="E1" s="4"/>
      <c r="F1" s="4"/>
      <c r="G1" s="4"/>
      <c r="H1" s="4"/>
      <c r="I1" s="4"/>
      <c r="J1" s="4"/>
    </row>
    <row r="2" spans="1:11" ht="10.25" customHeight="1" x14ac:dyDescent="0.25">
      <c r="A2" s="29" t="str">
        <f>'notes and definition'!A2</f>
        <v>Religion</v>
      </c>
      <c r="B2" s="4"/>
      <c r="C2" s="4"/>
      <c r="D2" s="4"/>
      <c r="E2" s="4"/>
      <c r="F2" s="4"/>
      <c r="G2" s="27"/>
      <c r="H2" s="27"/>
      <c r="I2" s="27"/>
      <c r="J2" s="27"/>
    </row>
    <row r="3" spans="1:11" ht="8" customHeight="1" x14ac:dyDescent="0.25">
      <c r="A3" s="26"/>
      <c r="B3" s="4"/>
      <c r="C3" s="4"/>
      <c r="D3" s="4"/>
      <c r="E3" s="4"/>
      <c r="F3" s="4"/>
      <c r="G3" s="27"/>
      <c r="H3" s="27"/>
      <c r="I3" s="27"/>
      <c r="J3" s="27"/>
      <c r="K3" s="27"/>
    </row>
    <row r="4" spans="1:11" ht="10.25" customHeight="1" thickBot="1" x14ac:dyDescent="0.3">
      <c r="A4" s="7" t="s">
        <v>104</v>
      </c>
      <c r="B4" s="4"/>
      <c r="C4" s="4"/>
      <c r="D4" s="4"/>
      <c r="E4" s="4"/>
      <c r="F4" s="4"/>
      <c r="G4" s="27"/>
      <c r="H4" s="27"/>
      <c r="I4" s="27"/>
      <c r="J4" s="27"/>
      <c r="K4" s="27"/>
    </row>
    <row r="5" spans="1:11" s="2" customFormat="1" ht="21" customHeight="1" thickBot="1" x14ac:dyDescent="0.3">
      <c r="A5" s="93" t="s">
        <v>103</v>
      </c>
      <c r="B5" s="94" t="s">
        <v>0</v>
      </c>
      <c r="C5" s="95" t="s">
        <v>1</v>
      </c>
      <c r="D5" s="95" t="s">
        <v>2</v>
      </c>
      <c r="E5" s="95" t="s">
        <v>3</v>
      </c>
      <c r="F5" s="95" t="s">
        <v>4</v>
      </c>
      <c r="G5" s="95" t="s">
        <v>5</v>
      </c>
      <c r="H5" s="95" t="s">
        <v>6</v>
      </c>
      <c r="I5" s="95" t="s">
        <v>7</v>
      </c>
      <c r="J5" s="95" t="s">
        <v>8</v>
      </c>
      <c r="K5" s="96" t="s">
        <v>172</v>
      </c>
    </row>
    <row r="6" spans="1:11" ht="10.25" customHeight="1" x14ac:dyDescent="0.25">
      <c r="A6" s="67" t="s">
        <v>10</v>
      </c>
      <c r="B6" s="17">
        <f>number!B6</f>
        <v>59597540</v>
      </c>
      <c r="C6" s="32">
        <f>number!C6/number!$B6*100</f>
        <v>46.180885989589505</v>
      </c>
      <c r="D6" s="32">
        <f>number!D6/number!$B6*100</f>
        <v>0.45724706086861971</v>
      </c>
      <c r="E6" s="32">
        <f>number!E6/number!$B6*100</f>
        <v>1.7329154861089904</v>
      </c>
      <c r="F6" s="32">
        <f>number!F6/number!$B6*100</f>
        <v>0.45526543545253717</v>
      </c>
      <c r="G6" s="32">
        <f>number!G6/number!$B6*100</f>
        <v>6.4904239336053129</v>
      </c>
      <c r="H6" s="32">
        <f>number!H6/number!$B6*100</f>
        <v>0.87946583030104941</v>
      </c>
      <c r="I6" s="32">
        <f>number!I6/number!$B6*100</f>
        <v>0.58447714452643518</v>
      </c>
      <c r="J6" s="32">
        <f>number!J6/number!$B6*100</f>
        <v>37.186202651988651</v>
      </c>
      <c r="K6" s="68">
        <f>number!K6/number!$B6*100</f>
        <v>6.0331164675588962</v>
      </c>
    </row>
    <row r="7" spans="1:11" ht="10.25" customHeight="1" x14ac:dyDescent="0.25">
      <c r="A7" s="69" t="s">
        <v>11</v>
      </c>
      <c r="B7" s="19">
        <f>number!B7</f>
        <v>56490048</v>
      </c>
      <c r="C7" s="32">
        <f>number!C7/number!$B7*100</f>
        <v>46.32302489812011</v>
      </c>
      <c r="D7" s="32">
        <f>number!D7/number!$B7*100</f>
        <v>0.46456501506247611</v>
      </c>
      <c r="E7" s="32">
        <f>number!E7/number!$B7*100</f>
        <v>1.8065713096933462</v>
      </c>
      <c r="F7" s="32">
        <f>number!F7/number!$B7*100</f>
        <v>0.47669104476597368</v>
      </c>
      <c r="G7" s="32">
        <f>number!G7/number!$B7*100</f>
        <v>6.7289480794918077</v>
      </c>
      <c r="H7" s="32">
        <f>number!H7/number!$B7*100</f>
        <v>0.92067898402210591</v>
      </c>
      <c r="I7" s="32">
        <f>number!I7/number!$B7*100</f>
        <v>0.58843993193278932</v>
      </c>
      <c r="J7" s="32">
        <f>number!J7/number!$B7*100</f>
        <v>36.671351385645842</v>
      </c>
      <c r="K7" s="68">
        <f>number!K7/number!$B7*100</f>
        <v>6.0197293512655543</v>
      </c>
    </row>
    <row r="8" spans="1:11" ht="10.25" customHeight="1" x14ac:dyDescent="0.25">
      <c r="A8" s="69" t="s">
        <v>12</v>
      </c>
      <c r="B8" s="19">
        <f>number!B8</f>
        <v>5950756</v>
      </c>
      <c r="C8" s="32">
        <f>number!C8/number!$B8*100</f>
        <v>46.558101189159828</v>
      </c>
      <c r="D8" s="32">
        <f>number!D8/number!$B8*100</f>
        <v>0.31599346368763903</v>
      </c>
      <c r="E8" s="32">
        <f>number!E8/number!$B8*100</f>
        <v>1.4807530337321846</v>
      </c>
      <c r="F8" s="32">
        <f>number!F8/number!$B8*100</f>
        <v>7.3839357553897353E-2</v>
      </c>
      <c r="G8" s="32">
        <f>number!G8/number!$B8*100</f>
        <v>9.5779931154965858</v>
      </c>
      <c r="H8" s="32">
        <f>number!H8/number!$B8*100</f>
        <v>2.897077278920527</v>
      </c>
      <c r="I8" s="32">
        <f>number!I8/number!$B8*100</f>
        <v>0.53446990600858113</v>
      </c>
      <c r="J8" s="32">
        <f>number!J8/number!$B8*100</f>
        <v>32.853019011365951</v>
      </c>
      <c r="K8" s="68">
        <f>number!K8/number!$B8*100</f>
        <v>5.708753644074803</v>
      </c>
    </row>
    <row r="9" spans="1:11" ht="10.25" customHeight="1" x14ac:dyDescent="0.25">
      <c r="A9" s="69" t="s">
        <v>13</v>
      </c>
      <c r="B9" s="19">
        <f>number!B9</f>
        <v>2919660</v>
      </c>
      <c r="C9" s="32">
        <f>number!C9/number!$B9*100</f>
        <v>40.726180445668334</v>
      </c>
      <c r="D9" s="32">
        <f>number!D9/number!$B9*100</f>
        <v>0.32127028489618653</v>
      </c>
      <c r="E9" s="32">
        <f>number!E9/number!$B9*100</f>
        <v>2.3419165245268285</v>
      </c>
      <c r="F9" s="32">
        <f>number!F9/number!$B9*100</f>
        <v>8.7647191796305049E-2</v>
      </c>
      <c r="G9" s="32">
        <f>number!G9/number!$B9*100</f>
        <v>17.175972544748362</v>
      </c>
      <c r="H9" s="32">
        <f>number!H9/number!$B9*100</f>
        <v>5.1011761643479039</v>
      </c>
      <c r="I9" s="32">
        <f>number!I9/number!$B9*100</f>
        <v>0.60983128172458434</v>
      </c>
      <c r="J9" s="32">
        <f>number!J9/number!$B9*100</f>
        <v>27.892699834912282</v>
      </c>
      <c r="K9" s="68">
        <f>number!K9/number!$B9*100</f>
        <v>5.743305727379215</v>
      </c>
    </row>
    <row r="10" spans="1:11" ht="10.25" customHeight="1" thickBot="1" x14ac:dyDescent="0.3">
      <c r="A10" s="70" t="s">
        <v>14</v>
      </c>
      <c r="B10" s="20">
        <f>number!B10</f>
        <v>1144917</v>
      </c>
      <c r="C10" s="32">
        <f>number!C10/number!$B10*100</f>
        <v>34.011723120540616</v>
      </c>
      <c r="D10" s="32">
        <f>number!D10/number!$B10*100</f>
        <v>0.37906677951327478</v>
      </c>
      <c r="E10" s="32">
        <f>number!E10/number!$B10*100</f>
        <v>1.9212746426160148</v>
      </c>
      <c r="F10" s="32">
        <f>number!F10/number!$B10*100</f>
        <v>0.14734692558499873</v>
      </c>
      <c r="G10" s="32">
        <f>number!G10/number!$B10*100</f>
        <v>29.854653219403676</v>
      </c>
      <c r="H10" s="32">
        <f>number!H10/number!$B10*100</f>
        <v>2.8933101700821982</v>
      </c>
      <c r="I10" s="32">
        <f>number!I10/number!$B10*100</f>
        <v>0.5561101809126775</v>
      </c>
      <c r="J10" s="32">
        <f>number!J10/number!$B10*100</f>
        <v>24.135111977549464</v>
      </c>
      <c r="K10" s="68">
        <f>number!K10/number!$B10*100</f>
        <v>6.1014029837970787</v>
      </c>
    </row>
    <row r="11" spans="1:11" ht="10.25" customHeight="1" thickBot="1" x14ac:dyDescent="0.3">
      <c r="A11" s="71" t="s">
        <v>180</v>
      </c>
      <c r="B11" s="21"/>
      <c r="C11" s="33"/>
      <c r="D11" s="33"/>
      <c r="E11" s="33"/>
      <c r="F11" s="33"/>
      <c r="G11" s="33"/>
      <c r="H11" s="33"/>
      <c r="I11" s="33"/>
      <c r="J11" s="33"/>
      <c r="K11" s="72"/>
    </row>
    <row r="12" spans="1:11" ht="10.25" customHeight="1" x14ac:dyDescent="0.25">
      <c r="A12" s="73" t="s">
        <v>15</v>
      </c>
      <c r="B12" s="17">
        <f>number!B12</f>
        <v>100098</v>
      </c>
      <c r="C12" s="32">
        <f>number!C12/number!$B12*100</f>
        <v>40.534276409119066</v>
      </c>
      <c r="D12" s="32">
        <f>number!D12/number!$B12*100</f>
        <v>0.53247817139203579</v>
      </c>
      <c r="E12" s="32">
        <f>number!E12/number!$B12*100</f>
        <v>3.3017642710144059</v>
      </c>
      <c r="F12" s="32">
        <f>number!F12/number!$B12*100</f>
        <v>0.40360446762173069</v>
      </c>
      <c r="G12" s="32">
        <f>number!G12/number!$B12*100</f>
        <v>12.760494715179124</v>
      </c>
      <c r="H12" s="32">
        <f>number!H12/number!$B12*100</f>
        <v>4.5495414493796078</v>
      </c>
      <c r="I12" s="32">
        <f>number!I12/number!$B12*100</f>
        <v>0.56244880017582766</v>
      </c>
      <c r="J12" s="32">
        <f>number!J12/number!$B12*100</f>
        <v>30.720893524346142</v>
      </c>
      <c r="K12" s="68">
        <f>number!K12/number!$B12*100</f>
        <v>6.6344981917720629</v>
      </c>
    </row>
    <row r="13" spans="1:11" ht="10.25" customHeight="1" x14ac:dyDescent="0.25">
      <c r="A13" s="74" t="s">
        <v>16</v>
      </c>
      <c r="B13" s="19">
        <f>number!B13</f>
        <v>104877</v>
      </c>
      <c r="C13" s="32">
        <f>number!C13/number!$B13*100</f>
        <v>45.268266636154735</v>
      </c>
      <c r="D13" s="32">
        <f>number!D13/number!$B13*100</f>
        <v>0.35374772352374684</v>
      </c>
      <c r="E13" s="32">
        <f>number!E13/number!$B13*100</f>
        <v>1.0707781496419615</v>
      </c>
      <c r="F13" s="32">
        <f>number!F13/number!$B13*100</f>
        <v>7.7233330472839604E-2</v>
      </c>
      <c r="G13" s="32">
        <f>number!G13/number!$B13*100</f>
        <v>15.112941827092691</v>
      </c>
      <c r="H13" s="32">
        <f>number!H13/number!$B13*100</f>
        <v>0.96684687777110323</v>
      </c>
      <c r="I13" s="32">
        <f>number!I13/number!$B13*100</f>
        <v>0.45291150585924461</v>
      </c>
      <c r="J13" s="32">
        <f>number!J13/number!$B13*100</f>
        <v>30.408955252343222</v>
      </c>
      <c r="K13" s="68">
        <f>number!K13/number!$B13*100</f>
        <v>6.2883186971404603</v>
      </c>
    </row>
    <row r="14" spans="1:11" ht="10.25" customHeight="1" x14ac:dyDescent="0.25">
      <c r="A14" s="74" t="s">
        <v>17</v>
      </c>
      <c r="B14" s="19">
        <f>number!B14</f>
        <v>121898</v>
      </c>
      <c r="C14" s="32">
        <f>number!C14/number!$B14*100</f>
        <v>18.389145022887988</v>
      </c>
      <c r="D14" s="32">
        <f>number!D14/number!$B14*100</f>
        <v>0.260053487341876</v>
      </c>
      <c r="E14" s="32">
        <f>number!E14/number!$B14*100</f>
        <v>2.6587802917193062</v>
      </c>
      <c r="F14" s="32">
        <f>number!F14/number!$B14*100</f>
        <v>0.17555661290587213</v>
      </c>
      <c r="G14" s="32">
        <f>number!G14/number!$B14*100</f>
        <v>55.866380088270517</v>
      </c>
      <c r="H14" s="32">
        <f>number!H14/number!$B14*100</f>
        <v>2.5890498613594972</v>
      </c>
      <c r="I14" s="32">
        <f>number!I14/number!$B14*100</f>
        <v>0.34537071978211292</v>
      </c>
      <c r="J14" s="32">
        <f>number!J14/number!$B14*100</f>
        <v>13.963313590050699</v>
      </c>
      <c r="K14" s="68">
        <f>number!K14/number!$B14*100</f>
        <v>5.7523503256821273</v>
      </c>
    </row>
    <row r="15" spans="1:11" ht="10.25" customHeight="1" x14ac:dyDescent="0.25">
      <c r="A15" s="74" t="s">
        <v>18</v>
      </c>
      <c r="B15" s="19">
        <f>number!B15</f>
        <v>132373</v>
      </c>
      <c r="C15" s="32">
        <f>number!C15/number!$B15*100</f>
        <v>18.748536332937984</v>
      </c>
      <c r="D15" s="32">
        <f>number!D15/number!$B15*100</f>
        <v>0.12918042198937849</v>
      </c>
      <c r="E15" s="32">
        <f>number!E15/number!$B15*100</f>
        <v>0.26969245994273755</v>
      </c>
      <c r="F15" s="32">
        <f>number!F15/number!$B15*100</f>
        <v>3.7016612149003196E-2</v>
      </c>
      <c r="G15" s="32">
        <f>number!G15/number!$B15*100</f>
        <v>62.428894109826018</v>
      </c>
      <c r="H15" s="32">
        <f>number!H15/number!$B15*100</f>
        <v>0.37847597319695103</v>
      </c>
      <c r="I15" s="32">
        <f>number!I15/number!$B15*100</f>
        <v>0.16997423945970855</v>
      </c>
      <c r="J15" s="32">
        <f>number!J15/number!$B15*100</f>
        <v>12.182242602343377</v>
      </c>
      <c r="K15" s="68">
        <f>number!K15/number!$B15*100</f>
        <v>5.655987248154835</v>
      </c>
    </row>
    <row r="16" spans="1:11" ht="10.25" customHeight="1" x14ac:dyDescent="0.25">
      <c r="A16" s="74" t="s">
        <v>19</v>
      </c>
      <c r="B16" s="19">
        <f>number!B16</f>
        <v>144079</v>
      </c>
      <c r="C16" s="32">
        <f>number!C16/number!$B16*100</f>
        <v>24.924520575517597</v>
      </c>
      <c r="D16" s="32">
        <f>number!D16/number!$B16*100</f>
        <v>0.58162535831037143</v>
      </c>
      <c r="E16" s="32">
        <f>number!E16/number!$B16*100</f>
        <v>2.4042365646624422</v>
      </c>
      <c r="F16" s="32">
        <f>number!F16/number!$B16*100</f>
        <v>9.5086723255991504E-2</v>
      </c>
      <c r="G16" s="32">
        <f>number!G16/number!$B16*100</f>
        <v>43.050687470068503</v>
      </c>
      <c r="H16" s="32">
        <f>number!H16/number!$B16*100</f>
        <v>3.5751219816906001</v>
      </c>
      <c r="I16" s="32">
        <f>number!I16/number!$B16*100</f>
        <v>0.73640155747888314</v>
      </c>
      <c r="J16" s="32">
        <f>number!J16/number!$B16*100</f>
        <v>17.293290486469228</v>
      </c>
      <c r="K16" s="68">
        <f>number!K16/number!$B16*100</f>
        <v>7.3390292825463801</v>
      </c>
    </row>
    <row r="17" spans="1:11" ht="10.25" customHeight="1" x14ac:dyDescent="0.25">
      <c r="A17" s="74" t="s">
        <v>20</v>
      </c>
      <c r="B17" s="19">
        <f>number!B17</f>
        <v>105909</v>
      </c>
      <c r="C17" s="32">
        <f>number!C17/number!$B17*100</f>
        <v>46.877035945953601</v>
      </c>
      <c r="D17" s="32">
        <f>number!D17/number!$B17*100</f>
        <v>0.34180286850031633</v>
      </c>
      <c r="E17" s="32">
        <f>number!E17/number!$B17*100</f>
        <v>0.7893569007355371</v>
      </c>
      <c r="F17" s="32">
        <f>number!F17/number!$B17*100</f>
        <v>8.1201786439301663E-2</v>
      </c>
      <c r="G17" s="32">
        <f>number!G17/number!$B17*100</f>
        <v>5.1015494433900797</v>
      </c>
      <c r="H17" s="32">
        <f>number!H17/number!$B17*100</f>
        <v>0.50326223455985797</v>
      </c>
      <c r="I17" s="32">
        <f>number!I17/number!$B17*100</f>
        <v>0.56841250507511165</v>
      </c>
      <c r="J17" s="32">
        <f>number!J17/number!$B17*100</f>
        <v>39.986214580441697</v>
      </c>
      <c r="K17" s="68">
        <f>number!K17/number!$B17*100</f>
        <v>5.7511637349044937</v>
      </c>
    </row>
    <row r="18" spans="1:11" ht="10.25" customHeight="1" x14ac:dyDescent="0.25">
      <c r="A18" s="74" t="s">
        <v>21</v>
      </c>
      <c r="B18" s="19">
        <f>number!B18</f>
        <v>112438</v>
      </c>
      <c r="C18" s="32">
        <f>number!C18/number!$B18*100</f>
        <v>31.672566214269199</v>
      </c>
      <c r="D18" s="32">
        <f>number!D18/number!$B18*100</f>
        <v>0.57187071986339144</v>
      </c>
      <c r="E18" s="32">
        <f>number!E18/number!$B18*100</f>
        <v>3.3458439317668405</v>
      </c>
      <c r="F18" s="32">
        <f>number!F18/number!$B18*100</f>
        <v>4.5358330813426065E-2</v>
      </c>
      <c r="G18" s="32">
        <f>number!G18/number!$B18*100</f>
        <v>31.834433198740641</v>
      </c>
      <c r="H18" s="32">
        <f>number!H18/number!$B18*100</f>
        <v>9.8356427542289975</v>
      </c>
      <c r="I18" s="32">
        <f>number!I18/number!$B18*100</f>
        <v>1.3456304807983066</v>
      </c>
      <c r="J18" s="32">
        <f>number!J18/number!$B18*100</f>
        <v>15.541898646365107</v>
      </c>
      <c r="K18" s="68">
        <f>number!K18/number!$B18*100</f>
        <v>5.8067557231540938</v>
      </c>
    </row>
    <row r="19" spans="1:11" ht="10.25" customHeight="1" x14ac:dyDescent="0.25">
      <c r="A19" s="74" t="s">
        <v>22</v>
      </c>
      <c r="B19" s="19">
        <f>number!B19</f>
        <v>109587</v>
      </c>
      <c r="C19" s="32">
        <f>number!C19/number!$B19*100</f>
        <v>38.911549727613675</v>
      </c>
      <c r="D19" s="32">
        <f>number!D19/number!$B19*100</f>
        <v>0.45625849781452182</v>
      </c>
      <c r="E19" s="32">
        <f>number!E19/number!$B19*100</f>
        <v>1.8195588892843129</v>
      </c>
      <c r="F19" s="32">
        <f>number!F19/number!$B19*100</f>
        <v>0.46173359978829603</v>
      </c>
      <c r="G19" s="32">
        <f>number!G19/number!$B19*100</f>
        <v>12.767937802841578</v>
      </c>
      <c r="H19" s="32">
        <f>number!H19/number!$B19*100</f>
        <v>1.5293784846742771</v>
      </c>
      <c r="I19" s="32">
        <f>number!I19/number!$B19*100</f>
        <v>0.5767107412375555</v>
      </c>
      <c r="J19" s="32">
        <f>number!J19/number!$B19*100</f>
        <v>36.907662405212299</v>
      </c>
      <c r="K19" s="68">
        <f>number!K19/number!$B19*100</f>
        <v>6.5692098515334845</v>
      </c>
    </row>
    <row r="20" spans="1:11" ht="10.25" customHeight="1" x14ac:dyDescent="0.25">
      <c r="A20" s="74" t="s">
        <v>23</v>
      </c>
      <c r="B20" s="19">
        <f>number!B20</f>
        <v>96647</v>
      </c>
      <c r="C20" s="32">
        <f>number!C20/number!$B20*100</f>
        <v>52.515856674288905</v>
      </c>
      <c r="D20" s="32">
        <f>number!D20/number!$B20*100</f>
        <v>0.36007325628317483</v>
      </c>
      <c r="E20" s="32">
        <f>number!E20/number!$B20*100</f>
        <v>2.2504578517698426</v>
      </c>
      <c r="F20" s="32">
        <f>number!F20/number!$B20*100</f>
        <v>0.1148509524351506</v>
      </c>
      <c r="G20" s="32">
        <f>number!G20/number!$B20*100</f>
        <v>4.0156445621695447</v>
      </c>
      <c r="H20" s="32">
        <f>number!H20/number!$B20*100</f>
        <v>3.5014020093743206</v>
      </c>
      <c r="I20" s="32">
        <f>number!I20/number!$B20*100</f>
        <v>0.52252009891667617</v>
      </c>
      <c r="J20" s="32">
        <f>number!J20/number!$B20*100</f>
        <v>31.411218144381099</v>
      </c>
      <c r="K20" s="68">
        <f>number!K20/number!$B20*100</f>
        <v>5.3079764503812843</v>
      </c>
    </row>
    <row r="21" spans="1:11" ht="10.25" customHeight="1" thickBot="1" x14ac:dyDescent="0.3">
      <c r="A21" s="75" t="s">
        <v>24</v>
      </c>
      <c r="B21" s="20">
        <f>number!B21</f>
        <v>116951</v>
      </c>
      <c r="C21" s="32">
        <f>number!C21/number!$B21*100</f>
        <v>33.830407606604474</v>
      </c>
      <c r="D21" s="32">
        <f>number!D21/number!$B21*100</f>
        <v>0.20863438534086928</v>
      </c>
      <c r="E21" s="32">
        <f>number!E21/number!$B21*100</f>
        <v>1.4698463459055502</v>
      </c>
      <c r="F21" s="32">
        <f>number!F21/number!$B21*100</f>
        <v>4.2752947815751896E-2</v>
      </c>
      <c r="G21" s="32">
        <f>number!G21/number!$B21*100</f>
        <v>35.421672324306762</v>
      </c>
      <c r="H21" s="32">
        <f>number!H21/number!$B21*100</f>
        <v>1.7220887380184864</v>
      </c>
      <c r="I21" s="32">
        <f>number!I21/number!$B21*100</f>
        <v>0.32064710861813922</v>
      </c>
      <c r="J21" s="32">
        <f>number!J21/number!$B21*100</f>
        <v>21.354242375011758</v>
      </c>
      <c r="K21" s="68">
        <f>number!K21/number!$B21*100</f>
        <v>5.62970816837821</v>
      </c>
    </row>
    <row r="22" spans="1:11" ht="10.25" customHeight="1" thickBot="1" x14ac:dyDescent="0.3">
      <c r="A22" s="76" t="s">
        <v>181</v>
      </c>
      <c r="B22" s="22"/>
      <c r="C22" s="34"/>
      <c r="D22" s="34"/>
      <c r="E22" s="34"/>
      <c r="F22" s="34"/>
      <c r="G22" s="34"/>
      <c r="H22" s="34"/>
      <c r="I22" s="34"/>
      <c r="J22" s="34"/>
      <c r="K22" s="77"/>
    </row>
    <row r="23" spans="1:11" ht="10.25" customHeight="1" x14ac:dyDescent="0.25">
      <c r="A23" s="78" t="s">
        <v>41</v>
      </c>
      <c r="B23" s="24">
        <f>number!B23</f>
        <v>24488</v>
      </c>
      <c r="C23" s="35">
        <f>number!C23/number!$B23*100</f>
        <v>34.788467820973537</v>
      </c>
      <c r="D23" s="35">
        <f>number!D23/number!$B23*100</f>
        <v>0.23685070238484157</v>
      </c>
      <c r="E23" s="35">
        <f>number!E23/number!$B23*100</f>
        <v>2.8177066318196666</v>
      </c>
      <c r="F23" s="35">
        <f>number!F23/number!$B23*100</f>
        <v>2.8585429598170533E-2</v>
      </c>
      <c r="G23" s="35">
        <f>number!G23/number!$B23*100</f>
        <v>31.476641620385493</v>
      </c>
      <c r="H23" s="35">
        <f>number!H23/number!$B23*100</f>
        <v>3.2587389741914405</v>
      </c>
      <c r="I23" s="35">
        <f>number!I23/number!$B23*100</f>
        <v>0.44511597517151258</v>
      </c>
      <c r="J23" s="35">
        <f>number!J23/number!$B23*100</f>
        <v>21.287977785037569</v>
      </c>
      <c r="K23" s="79">
        <f>number!K23/number!$B23*100</f>
        <v>5.6599150604377657</v>
      </c>
    </row>
    <row r="24" spans="1:11" ht="10.25" customHeight="1" x14ac:dyDescent="0.25">
      <c r="A24" s="80" t="s">
        <v>52</v>
      </c>
      <c r="B24" s="24">
        <f>number!B24</f>
        <v>11122</v>
      </c>
      <c r="C24" s="35">
        <f>number!C24/number!$B24*100</f>
        <v>47.716238086675055</v>
      </c>
      <c r="D24" s="35">
        <f>number!D24/number!$B24*100</f>
        <v>0.54846250674339148</v>
      </c>
      <c r="E24" s="35">
        <f>number!E24/number!$B24*100</f>
        <v>0.64736558172990466</v>
      </c>
      <c r="F24" s="35">
        <f>number!F24/number!$B24*100</f>
        <v>6.2938320445962953E-2</v>
      </c>
      <c r="G24" s="35">
        <f>number!G24/number!$B24*100</f>
        <v>4.9811185038662114</v>
      </c>
      <c r="H24" s="35">
        <f>number!H24/number!$B24*100</f>
        <v>0.27872684768926448</v>
      </c>
      <c r="I24" s="35">
        <f>number!I24/number!$B24*100</f>
        <v>0.45855062039201583</v>
      </c>
      <c r="J24" s="35">
        <f>number!J24/number!$B24*100</f>
        <v>40.00179823772703</v>
      </c>
      <c r="K24" s="79">
        <f>number!K24/number!$B24*100</f>
        <v>5.3048012947311634</v>
      </c>
    </row>
    <row r="25" spans="1:11" ht="10.25" customHeight="1" x14ac:dyDescent="0.25">
      <c r="A25" s="80" t="s">
        <v>53</v>
      </c>
      <c r="B25" s="24">
        <f>number!B25</f>
        <v>28018</v>
      </c>
      <c r="C25" s="35">
        <f>number!C25/number!$B25*100</f>
        <v>7.2382040117067596</v>
      </c>
      <c r="D25" s="35">
        <f>number!D25/number!$B25*100</f>
        <v>0.11778142622599758</v>
      </c>
      <c r="E25" s="35">
        <f>number!E25/number!$B25*100</f>
        <v>0.14990363337854237</v>
      </c>
      <c r="F25" s="35">
        <f>number!F25/number!$B25*100</f>
        <v>2.855307302448426E-2</v>
      </c>
      <c r="G25" s="35">
        <f>number!G25/number!$B25*100</f>
        <v>83.689057034763366</v>
      </c>
      <c r="H25" s="35">
        <f>number!H25/number!$B25*100</f>
        <v>0.31765293739738742</v>
      </c>
      <c r="I25" s="35">
        <f>number!I25/number!$B25*100</f>
        <v>0.13205796273823969</v>
      </c>
      <c r="J25" s="35">
        <f>number!J25/number!$B25*100</f>
        <v>2.8517381683203653</v>
      </c>
      <c r="K25" s="79">
        <f>number!K25/number!$B25*100</f>
        <v>5.4750517524448563</v>
      </c>
    </row>
    <row r="26" spans="1:11" ht="10.25" customHeight="1" x14ac:dyDescent="0.25">
      <c r="A26" s="80" t="s">
        <v>25</v>
      </c>
      <c r="B26" s="24">
        <f>number!B26</f>
        <v>24445</v>
      </c>
      <c r="C26" s="35">
        <f>number!C26/number!$B26*100</f>
        <v>13.806504397627325</v>
      </c>
      <c r="D26" s="35">
        <f>number!D26/number!$B26*100</f>
        <v>0.33135610554305583</v>
      </c>
      <c r="E26" s="35">
        <f>number!E26/number!$B26*100</f>
        <v>1.1004295356923706</v>
      </c>
      <c r="F26" s="35">
        <f>number!F26/number!$B26*100</f>
        <v>4.9089793413786054E-2</v>
      </c>
      <c r="G26" s="35">
        <f>number!G26/number!$B26*100</f>
        <v>73.286970750664764</v>
      </c>
      <c r="H26" s="35">
        <f>number!H26/number!$B26*100</f>
        <v>0.79361832685620781</v>
      </c>
      <c r="I26" s="35">
        <f>number!I26/number!$B26*100</f>
        <v>0.17181427694825119</v>
      </c>
      <c r="J26" s="35">
        <f>number!J26/number!$B26*100</f>
        <v>4.5448967068930246</v>
      </c>
      <c r="K26" s="79">
        <f>number!K26/number!$B26*100</f>
        <v>5.9153201063612189</v>
      </c>
    </row>
    <row r="27" spans="1:11" ht="10.25" customHeight="1" x14ac:dyDescent="0.25">
      <c r="A27" s="80" t="s">
        <v>54</v>
      </c>
      <c r="B27" s="24">
        <f>number!B27</f>
        <v>12152</v>
      </c>
      <c r="C27" s="35">
        <f>number!C27/number!$B27*100</f>
        <v>17.503291639236341</v>
      </c>
      <c r="D27" s="35">
        <f>number!D27/number!$B27*100</f>
        <v>0.32916392363396973</v>
      </c>
      <c r="E27" s="35">
        <f>number!E27/number!$B27*100</f>
        <v>1.0286372613561554</v>
      </c>
      <c r="F27" s="35">
        <f>number!F27/number!$B27*100</f>
        <v>0.13989466754443713</v>
      </c>
      <c r="G27" s="35">
        <f>number!G27/number!$B27*100</f>
        <v>61.808755760368662</v>
      </c>
      <c r="H27" s="35">
        <f>number!H27/number!$B27*100</f>
        <v>1.3001974983541804</v>
      </c>
      <c r="I27" s="35">
        <f>number!I27/number!$B27*100</f>
        <v>0.57603686635944706</v>
      </c>
      <c r="J27" s="35">
        <f>number!J27/number!$B27*100</f>
        <v>11.479591836734695</v>
      </c>
      <c r="K27" s="79">
        <f>number!K27/number!$B27*100</f>
        <v>5.8344305464121131</v>
      </c>
    </row>
    <row r="28" spans="1:11" ht="10.25" customHeight="1" x14ac:dyDescent="0.25">
      <c r="A28" s="80" t="s">
        <v>26</v>
      </c>
      <c r="B28" s="24">
        <f>number!B28</f>
        <v>22669</v>
      </c>
      <c r="C28" s="35">
        <f>number!C28/number!$B28*100</f>
        <v>47.214257355860425</v>
      </c>
      <c r="D28" s="35">
        <f>number!D28/number!$B28*100</f>
        <v>0.41466319643566107</v>
      </c>
      <c r="E28" s="35">
        <f>number!E28/number!$B28*100</f>
        <v>0.6219947946534915</v>
      </c>
      <c r="F28" s="35">
        <f>number!F28/number!$B28*100</f>
        <v>5.2935727204552474E-2</v>
      </c>
      <c r="G28" s="35">
        <f>number!G28/number!$B28*100</f>
        <v>7.0845648242092736</v>
      </c>
      <c r="H28" s="35">
        <f>number!H28/number!$B28*100</f>
        <v>0.66610790065728531</v>
      </c>
      <c r="I28" s="35">
        <f>number!I28/number!$B28*100</f>
        <v>0.37055009043186732</v>
      </c>
      <c r="J28" s="35">
        <f>number!J28/number!$B28*100</f>
        <v>37.584366315232252</v>
      </c>
      <c r="K28" s="79">
        <f>number!K28/number!$B28*100</f>
        <v>5.9905597953151881</v>
      </c>
    </row>
    <row r="29" spans="1:11" ht="10.25" customHeight="1" x14ac:dyDescent="0.25">
      <c r="A29" s="80" t="s">
        <v>27</v>
      </c>
      <c r="B29" s="24">
        <f>number!B29</f>
        <v>21178</v>
      </c>
      <c r="C29" s="35">
        <f>number!C29/number!$B29*100</f>
        <v>34.89942393049391</v>
      </c>
      <c r="D29" s="35">
        <f>number!D29/number!$B29*100</f>
        <v>0.16054396071394844</v>
      </c>
      <c r="E29" s="35">
        <f>number!E29/number!$B29*100</f>
        <v>1.9737463405420719</v>
      </c>
      <c r="F29" s="35">
        <f>number!F29/number!$B29*100</f>
        <v>0.16998772310888657</v>
      </c>
      <c r="G29" s="35">
        <f>number!G29/number!$B29*100</f>
        <v>26.876947775993955</v>
      </c>
      <c r="H29" s="35">
        <f>number!H29/number!$B29*100</f>
        <v>2.6678628765700254</v>
      </c>
      <c r="I29" s="35">
        <f>number!I29/number!$B29*100</f>
        <v>0.48635376333931435</v>
      </c>
      <c r="J29" s="35">
        <f>number!J29/number!$B29*100</f>
        <v>26.71640381528001</v>
      </c>
      <c r="K29" s="79">
        <f>number!K29/number!$B29*100</f>
        <v>6.0487298139578805</v>
      </c>
    </row>
    <row r="30" spans="1:11" ht="10.25" customHeight="1" x14ac:dyDescent="0.25">
      <c r="A30" s="80" t="s">
        <v>55</v>
      </c>
      <c r="B30" s="24">
        <f>number!B30</f>
        <v>12471</v>
      </c>
      <c r="C30" s="35">
        <f>number!C30/number!$B30*100</f>
        <v>25.30671157084436</v>
      </c>
      <c r="D30" s="35">
        <f>number!D30/number!$B30*100</f>
        <v>0.52922780851575657</v>
      </c>
      <c r="E30" s="35">
        <f>number!E30/number!$B30*100</f>
        <v>1.4674043781573249</v>
      </c>
      <c r="F30" s="35">
        <f>number!F30/number!$B30*100</f>
        <v>7.2167428433966813E-2</v>
      </c>
      <c r="G30" s="35">
        <f>number!G30/number!$B30*100</f>
        <v>51.76810199663219</v>
      </c>
      <c r="H30" s="35">
        <f>number!H30/number!$B30*100</f>
        <v>4.4583433565872825</v>
      </c>
      <c r="I30" s="35">
        <f>number!I30/number!$B30*100</f>
        <v>1.0825114265095022</v>
      </c>
      <c r="J30" s="35">
        <f>number!J30/number!$B30*100</f>
        <v>7.9865287466923256</v>
      </c>
      <c r="K30" s="79">
        <f>number!K30/number!$B30*100</f>
        <v>7.3290032876272946</v>
      </c>
    </row>
    <row r="31" spans="1:11" ht="10.25" customHeight="1" x14ac:dyDescent="0.25">
      <c r="A31" s="80" t="s">
        <v>56</v>
      </c>
      <c r="B31" s="24">
        <f>number!B31</f>
        <v>15061</v>
      </c>
      <c r="C31" s="35">
        <f>number!C31/number!$B31*100</f>
        <v>19.640130137441073</v>
      </c>
      <c r="D31" s="35">
        <f>number!D31/number!$B31*100</f>
        <v>0.9029944890777506</v>
      </c>
      <c r="E31" s="35">
        <f>number!E31/number!$B31*100</f>
        <v>1.2615364185645044</v>
      </c>
      <c r="F31" s="35">
        <f>number!F31/number!$B31*100</f>
        <v>7.9675984330389749E-2</v>
      </c>
      <c r="G31" s="35">
        <f>number!G31/number!$B31*100</f>
        <v>52.991169245070047</v>
      </c>
      <c r="H31" s="35">
        <f>number!H31/number!$B31*100</f>
        <v>1.1885000995949806</v>
      </c>
      <c r="I31" s="35">
        <f>number!I31/number!$B31*100</f>
        <v>0.43157824845627779</v>
      </c>
      <c r="J31" s="35">
        <f>number!J31/number!$B31*100</f>
        <v>17.435761237633624</v>
      </c>
      <c r="K31" s="79">
        <f>number!K31/number!$B31*100</f>
        <v>6.0686541398313523</v>
      </c>
    </row>
    <row r="32" spans="1:11" ht="10.25" customHeight="1" x14ac:dyDescent="0.25">
      <c r="A32" s="80" t="s">
        <v>42</v>
      </c>
      <c r="B32" s="24">
        <f>number!B32</f>
        <v>12986</v>
      </c>
      <c r="C32" s="35">
        <f>number!C32/number!$B32*100</f>
        <v>9.2176189742799934</v>
      </c>
      <c r="D32" s="35">
        <f>number!D32/number!$B32*100</f>
        <v>7.7006006468504543E-2</v>
      </c>
      <c r="E32" s="35">
        <f>number!E32/number!$B32*100</f>
        <v>0.36192823040197136</v>
      </c>
      <c r="F32" s="35">
        <f>number!F32/number!$B32*100</f>
        <v>3.8503003234252271E-2</v>
      </c>
      <c r="G32" s="35">
        <f>number!G32/number!$B32*100</f>
        <v>80.178653935006921</v>
      </c>
      <c r="H32" s="35">
        <f>number!H32/number!$B32*100</f>
        <v>0.31572462652086863</v>
      </c>
      <c r="I32" s="35">
        <f>number!I32/number!$B32*100</f>
        <v>0.19251501617126135</v>
      </c>
      <c r="J32" s="35">
        <f>number!J32/number!$B32*100</f>
        <v>3.950408131834283</v>
      </c>
      <c r="K32" s="79">
        <f>number!K32/number!$B32*100</f>
        <v>5.6676420760819344</v>
      </c>
    </row>
    <row r="33" spans="1:11" ht="10.25" customHeight="1" x14ac:dyDescent="0.25">
      <c r="A33" s="80" t="s">
        <v>57</v>
      </c>
      <c r="B33" s="24">
        <f>number!B33</f>
        <v>22376</v>
      </c>
      <c r="C33" s="35">
        <f>number!C33/number!$B33*100</f>
        <v>28.280300321773328</v>
      </c>
      <c r="D33" s="35">
        <f>number!D33/number!$B33*100</f>
        <v>0.5362888809438684</v>
      </c>
      <c r="E33" s="35">
        <f>number!E33/number!$B33*100</f>
        <v>2.5831247765462995</v>
      </c>
      <c r="F33" s="35">
        <f>number!F33/number!$B33*100</f>
        <v>1.68484090096532</v>
      </c>
      <c r="G33" s="35">
        <f>number!G33/number!$B33*100</f>
        <v>9.5772255988559163</v>
      </c>
      <c r="H33" s="35">
        <f>number!H33/number!$B33*100</f>
        <v>1.5686449767608153</v>
      </c>
      <c r="I33" s="35">
        <f>number!I33/number!$B33*100</f>
        <v>0.58991776903825521</v>
      </c>
      <c r="J33" s="35">
        <f>number!J33/number!$B33*100</f>
        <v>45.5353950661423</v>
      </c>
      <c r="K33" s="79">
        <f>number!K33/number!$B33*100</f>
        <v>9.6442617089739002</v>
      </c>
    </row>
    <row r="34" spans="1:11" ht="10.25" customHeight="1" x14ac:dyDescent="0.25">
      <c r="A34" s="80" t="s">
        <v>58</v>
      </c>
      <c r="B34" s="24">
        <f>number!B34</f>
        <v>19175</v>
      </c>
      <c r="C34" s="35">
        <f>number!C34/number!$B34*100</f>
        <v>46.920469361147326</v>
      </c>
      <c r="D34" s="35">
        <f>number!D34/number!$B34*100</f>
        <v>0.8187744458930899</v>
      </c>
      <c r="E34" s="35">
        <f>number!E34/number!$B34*100</f>
        <v>1.1942633637548892</v>
      </c>
      <c r="F34" s="35">
        <f>number!F34/number!$B34*100</f>
        <v>7.3011734028683176E-2</v>
      </c>
      <c r="G34" s="35">
        <f>number!G34/number!$B34*100</f>
        <v>4.8709256844850062</v>
      </c>
      <c r="H34" s="35">
        <f>number!H34/number!$B34*100</f>
        <v>0.67796610169491522</v>
      </c>
      <c r="I34" s="35">
        <f>number!I34/number!$B34*100</f>
        <v>0.62059973924380707</v>
      </c>
      <c r="J34" s="35">
        <f>number!J34/number!$B34*100</f>
        <v>39.123859191655804</v>
      </c>
      <c r="K34" s="79">
        <f>number!K34/number!$B34*100</f>
        <v>5.70013037809648</v>
      </c>
    </row>
    <row r="35" spans="1:11" ht="10.25" customHeight="1" x14ac:dyDescent="0.25">
      <c r="A35" s="80" t="s">
        <v>59</v>
      </c>
      <c r="B35" s="24">
        <f>number!B35</f>
        <v>18788</v>
      </c>
      <c r="C35" s="35">
        <f>number!C35/number!$B35*100</f>
        <v>35.16606344475197</v>
      </c>
      <c r="D35" s="35">
        <f>number!D35/number!$B35*100</f>
        <v>0.44709388971684055</v>
      </c>
      <c r="E35" s="35">
        <f>number!E35/number!$B35*100</f>
        <v>1.7298275494996807</v>
      </c>
      <c r="F35" s="35">
        <f>number!F35/number!$B35*100</f>
        <v>0.14370875026612731</v>
      </c>
      <c r="G35" s="35">
        <f>number!G35/number!$B35*100</f>
        <v>16.70747285501384</v>
      </c>
      <c r="H35" s="35">
        <f>number!H35/number!$B35*100</f>
        <v>1.9586970406642539</v>
      </c>
      <c r="I35" s="35">
        <f>number!I35/number!$B35*100</f>
        <v>0.5961251862891207</v>
      </c>
      <c r="J35" s="35">
        <f>number!J35/number!$B35*100</f>
        <v>37.2631466893762</v>
      </c>
      <c r="K35" s="79">
        <f>number!K35/number!$B35*100</f>
        <v>5.9878645944219722</v>
      </c>
    </row>
    <row r="36" spans="1:11" ht="10.25" customHeight="1" x14ac:dyDescent="0.25">
      <c r="A36" s="80" t="s">
        <v>60</v>
      </c>
      <c r="B36" s="24">
        <f>number!B36</f>
        <v>22383</v>
      </c>
      <c r="C36" s="35">
        <f>number!C36/number!$B36*100</f>
        <v>25.371934057096908</v>
      </c>
      <c r="D36" s="35">
        <f>number!D36/number!$B36*100</f>
        <v>0.23231917079926731</v>
      </c>
      <c r="E36" s="35">
        <f>number!E36/number!$B36*100</f>
        <v>0.18764240718402359</v>
      </c>
      <c r="F36" s="35">
        <f>number!F36/number!$B36*100</f>
        <v>4.4676763615243711E-2</v>
      </c>
      <c r="G36" s="35">
        <f>number!G36/number!$B36*100</f>
        <v>53.263637582093551</v>
      </c>
      <c r="H36" s="35">
        <f>number!H36/number!$B36*100</f>
        <v>0.45123531251396148</v>
      </c>
      <c r="I36" s="35">
        <f>number!I36/number!$B36*100</f>
        <v>0.12509493812268238</v>
      </c>
      <c r="J36" s="35">
        <f>number!J36/number!$B36*100</f>
        <v>14.314435062324085</v>
      </c>
      <c r="K36" s="79">
        <f>number!K36/number!$B36*100</f>
        <v>6.0090247062502797</v>
      </c>
    </row>
    <row r="37" spans="1:11" ht="10.25" customHeight="1" x14ac:dyDescent="0.25">
      <c r="A37" s="80" t="s">
        <v>61</v>
      </c>
      <c r="B37" s="24">
        <f>number!B37</f>
        <v>9934</v>
      </c>
      <c r="C37" s="35">
        <f>number!C37/number!$B37*100</f>
        <v>45.07751157640427</v>
      </c>
      <c r="D37" s="35">
        <f>number!D37/number!$B37*100</f>
        <v>0.18119589289309443</v>
      </c>
      <c r="E37" s="35">
        <f>number!E37/number!$B37*100</f>
        <v>0.24159452385745925</v>
      </c>
      <c r="F37" s="35">
        <f>number!F37/number!$B37*100</f>
        <v>0.13086370042279041</v>
      </c>
      <c r="G37" s="35">
        <f>number!G37/number!$B37*100</f>
        <v>3.6742500503321924</v>
      </c>
      <c r="H37" s="35">
        <f>number!H37/number!$B37*100</f>
        <v>0.10066438494060802</v>
      </c>
      <c r="I37" s="35">
        <f>number!I37/number!$B37*100</f>
        <v>0.37245822428024966</v>
      </c>
      <c r="J37" s="35">
        <f>number!J37/number!$B37*100</f>
        <v>44.835917052546812</v>
      </c>
      <c r="K37" s="79">
        <f>number!K37/number!$B37*100</f>
        <v>5.3855445943225284</v>
      </c>
    </row>
    <row r="38" spans="1:11" ht="10.25" customHeight="1" x14ac:dyDescent="0.25">
      <c r="A38" s="80" t="s">
        <v>62</v>
      </c>
      <c r="B38" s="24">
        <f>number!B38</f>
        <v>11642</v>
      </c>
      <c r="C38" s="35">
        <f>number!C38/number!$B38*100</f>
        <v>45.16406115787666</v>
      </c>
      <c r="D38" s="35">
        <f>number!D38/number!$B38*100</f>
        <v>0.23191891427589761</v>
      </c>
      <c r="E38" s="35">
        <f>number!E38/number!$B38*100</f>
        <v>0.77306304758632538</v>
      </c>
      <c r="F38" s="35">
        <f>number!F38/number!$B38*100</f>
        <v>0.13743343068201341</v>
      </c>
      <c r="G38" s="35">
        <f>number!G38/number!$B38*100</f>
        <v>10.779934719120426</v>
      </c>
      <c r="H38" s="35">
        <f>number!H38/number!$B38*100</f>
        <v>0.79883181583920282</v>
      </c>
      <c r="I38" s="35">
        <f>number!I38/number!$B38*100</f>
        <v>0.48960659680467278</v>
      </c>
      <c r="J38" s="35">
        <f>number!J38/number!$B38*100</f>
        <v>36.230888163545785</v>
      </c>
      <c r="K38" s="79">
        <f>number!K38/number!$B38*100</f>
        <v>5.3942621542690254</v>
      </c>
    </row>
    <row r="39" spans="1:11" ht="10.25" customHeight="1" x14ac:dyDescent="0.25">
      <c r="A39" s="80" t="s">
        <v>15</v>
      </c>
      <c r="B39" s="24">
        <f>number!B39</f>
        <v>18730</v>
      </c>
      <c r="C39" s="35">
        <f>number!C39/number!$B39*100</f>
        <v>30.170848905499199</v>
      </c>
      <c r="D39" s="35">
        <f>number!D39/number!$B39*100</f>
        <v>0.75814201815269622</v>
      </c>
      <c r="E39" s="35">
        <f>number!E39/number!$B39*100</f>
        <v>6.9407367859049645</v>
      </c>
      <c r="F39" s="35">
        <f>number!F39/number!$B39*100</f>
        <v>1.3988254137746932</v>
      </c>
      <c r="G39" s="35">
        <f>number!G39/number!$B39*100</f>
        <v>17.111585691404162</v>
      </c>
      <c r="H39" s="35">
        <f>number!H39/number!$B39*100</f>
        <v>5.1094500800854243</v>
      </c>
      <c r="I39" s="35">
        <f>number!I39/number!$B39*100</f>
        <v>0.80085424452749598</v>
      </c>
      <c r="J39" s="35">
        <f>number!J39/number!$B39*100</f>
        <v>29.348638547784304</v>
      </c>
      <c r="K39" s="79">
        <f>number!K39/number!$B39*100</f>
        <v>8.3609183128670583</v>
      </c>
    </row>
    <row r="40" spans="1:11" ht="10.25" customHeight="1" x14ac:dyDescent="0.25">
      <c r="A40" s="80" t="s">
        <v>16</v>
      </c>
      <c r="B40" s="24">
        <f>number!B40</f>
        <v>21550</v>
      </c>
      <c r="C40" s="35">
        <f>number!C40/number!$B40*100</f>
        <v>48.872389791183295</v>
      </c>
      <c r="D40" s="35">
        <f>number!D40/number!$B40*100</f>
        <v>0.33410672853828305</v>
      </c>
      <c r="E40" s="35">
        <f>number!E40/number!$B40*100</f>
        <v>0.86774941995359633</v>
      </c>
      <c r="F40" s="35">
        <f>number!F40/number!$B40*100</f>
        <v>8.3526682134570762E-2</v>
      </c>
      <c r="G40" s="35">
        <f>number!G40/number!$B40*100</f>
        <v>12.083526682134572</v>
      </c>
      <c r="H40" s="35">
        <f>number!H40/number!$B40*100</f>
        <v>1.122969837587007</v>
      </c>
      <c r="I40" s="35">
        <f>number!I40/number!$B40*100</f>
        <v>0.47331786542923437</v>
      </c>
      <c r="J40" s="35">
        <f>number!J40/number!$B40*100</f>
        <v>29.837587006960558</v>
      </c>
      <c r="K40" s="79">
        <f>number!K40/number!$B40*100</f>
        <v>6.3248259860788858</v>
      </c>
    </row>
    <row r="41" spans="1:11" ht="10.25" customHeight="1" x14ac:dyDescent="0.25">
      <c r="A41" s="80" t="s">
        <v>63</v>
      </c>
      <c r="B41" s="24">
        <f>number!B41</f>
        <v>12657</v>
      </c>
      <c r="C41" s="35">
        <f>number!C41/number!$B41*100</f>
        <v>43.106581338389823</v>
      </c>
      <c r="D41" s="35">
        <f>number!D41/number!$B41*100</f>
        <v>0.28442758947617919</v>
      </c>
      <c r="E41" s="35">
        <f>number!E41/number!$B41*100</f>
        <v>0.45824444971162204</v>
      </c>
      <c r="F41" s="35">
        <f>number!F41/number!$B41*100</f>
        <v>0.12641226198941297</v>
      </c>
      <c r="G41" s="35">
        <f>number!G41/number!$B41*100</f>
        <v>4.2348107766453351</v>
      </c>
      <c r="H41" s="35">
        <f>number!H41/number!$B41*100</f>
        <v>0.24492375760448762</v>
      </c>
      <c r="I41" s="35">
        <f>number!I41/number!$B41*100</f>
        <v>0.56885517895235838</v>
      </c>
      <c r="J41" s="35">
        <f>number!J41/number!$B41*100</f>
        <v>45.468910484316979</v>
      </c>
      <c r="K41" s="79">
        <f>number!K41/number!$B41*100</f>
        <v>5.5068341629138029</v>
      </c>
    </row>
    <row r="42" spans="1:11" ht="10.25" customHeight="1" x14ac:dyDescent="0.25">
      <c r="A42" s="80" t="s">
        <v>64</v>
      </c>
      <c r="B42" s="24">
        <f>number!B42</f>
        <v>11498</v>
      </c>
      <c r="C42" s="35">
        <f>number!C42/number!$B42*100</f>
        <v>35.936684640807101</v>
      </c>
      <c r="D42" s="35">
        <f>number!D42/number!$B42*100</f>
        <v>0.14785180031309791</v>
      </c>
      <c r="E42" s="35">
        <f>number!E42/number!$B42*100</f>
        <v>0.4435554009392938</v>
      </c>
      <c r="F42" s="35">
        <f>number!F42/number!$B42*100</f>
        <v>5.2182988345799264E-2</v>
      </c>
      <c r="G42" s="35">
        <f>number!G42/number!$B42*100</f>
        <v>28.344059836493301</v>
      </c>
      <c r="H42" s="35">
        <f>number!H42/number!$B42*100</f>
        <v>0.48704122456079318</v>
      </c>
      <c r="I42" s="35">
        <f>number!I42/number!$B42*100</f>
        <v>0.20873195338319706</v>
      </c>
      <c r="J42" s="35">
        <f>number!J42/number!$B42*100</f>
        <v>28.535397460427902</v>
      </c>
      <c r="K42" s="79">
        <f>number!K42/number!$B42*100</f>
        <v>5.8444946947295184</v>
      </c>
    </row>
    <row r="43" spans="1:11" ht="10.25" customHeight="1" x14ac:dyDescent="0.25">
      <c r="A43" s="80" t="s">
        <v>65</v>
      </c>
      <c r="B43" s="24">
        <f>number!B43</f>
        <v>24530</v>
      </c>
      <c r="C43" s="35">
        <f>number!C43/number!$B43*100</f>
        <v>35.063187933143091</v>
      </c>
      <c r="D43" s="35">
        <f>number!D43/number!$B43*100</f>
        <v>0.20383204239706482</v>
      </c>
      <c r="E43" s="35">
        <f>number!E43/number!$B43*100</f>
        <v>0.56665307786384023</v>
      </c>
      <c r="F43" s="35">
        <f>number!F43/number!$B43*100</f>
        <v>3.2613126783530372E-2</v>
      </c>
      <c r="G43" s="35">
        <f>number!G43/number!$B43*100</f>
        <v>32.189156135344476</v>
      </c>
      <c r="H43" s="35">
        <f>number!H43/number!$B43*100</f>
        <v>0.3342845495311863</v>
      </c>
      <c r="I43" s="35">
        <f>number!I43/number!$B43*100</f>
        <v>0.23644516918059519</v>
      </c>
      <c r="J43" s="35">
        <f>number!J43/number!$B43*100</f>
        <v>25.083571137382798</v>
      </c>
      <c r="K43" s="79">
        <f>number!K43/number!$B43*100</f>
        <v>6.2902568283734208</v>
      </c>
    </row>
    <row r="44" spans="1:11" ht="10.25" customHeight="1" x14ac:dyDescent="0.25">
      <c r="A44" s="80" t="s">
        <v>66</v>
      </c>
      <c r="B44" s="24">
        <f>number!B44</f>
        <v>10498</v>
      </c>
      <c r="C44" s="35">
        <f>number!C44/number!$B44*100</f>
        <v>37.854829491331685</v>
      </c>
      <c r="D44" s="35">
        <f>number!D44/number!$B44*100</f>
        <v>0.33339683749285581</v>
      </c>
      <c r="E44" s="35">
        <f>number!E44/number!$B44*100</f>
        <v>0.74299866641265</v>
      </c>
      <c r="F44" s="35">
        <f>number!F44/number!$B44*100</f>
        <v>7.620499142693847E-2</v>
      </c>
      <c r="G44" s="35">
        <f>number!G44/number!$B44*100</f>
        <v>30.129548485425794</v>
      </c>
      <c r="H44" s="35">
        <f>number!H44/number!$B44*100</f>
        <v>1.0097161364069347</v>
      </c>
      <c r="I44" s="35">
        <f>number!I44/number!$B44*100</f>
        <v>0.23814059820918271</v>
      </c>
      <c r="J44" s="35">
        <f>number!J44/number!$B44*100</f>
        <v>22.099447513812155</v>
      </c>
      <c r="K44" s="79">
        <f>number!K44/number!$B44*100</f>
        <v>7.515717279481807</v>
      </c>
    </row>
    <row r="45" spans="1:11" ht="10.25" customHeight="1" x14ac:dyDescent="0.25">
      <c r="A45" s="80" t="s">
        <v>67</v>
      </c>
      <c r="B45" s="24">
        <f>number!B45</f>
        <v>24553</v>
      </c>
      <c r="C45" s="35">
        <f>number!C45/number!$B45*100</f>
        <v>20.490367775831874</v>
      </c>
      <c r="D45" s="35">
        <f>number!D45/number!$B45*100</f>
        <v>0.21585956909542622</v>
      </c>
      <c r="E45" s="35">
        <f>number!E45/number!$B45*100</f>
        <v>4.5737791715879927</v>
      </c>
      <c r="F45" s="35">
        <f>number!F45/number!$B45*100</f>
        <v>0.13440312792734085</v>
      </c>
      <c r="G45" s="35">
        <f>number!G45/number!$B45*100</f>
        <v>53.215493015110169</v>
      </c>
      <c r="H45" s="35">
        <f>number!H45/number!$B45*100</f>
        <v>5.1439742597645912</v>
      </c>
      <c r="I45" s="35">
        <f>number!I45/number!$B45*100</f>
        <v>0.25251496762106462</v>
      </c>
      <c r="J45" s="35">
        <f>number!J45/number!$B45*100</f>
        <v>10.145399747485033</v>
      </c>
      <c r="K45" s="79">
        <f>number!K45/number!$B45*100</f>
        <v>5.8282083655765078</v>
      </c>
    </row>
    <row r="46" spans="1:11" ht="10.25" customHeight="1" x14ac:dyDescent="0.25">
      <c r="A46" s="80" t="s">
        <v>68</v>
      </c>
      <c r="B46" s="24">
        <f>number!B46</f>
        <v>10986</v>
      </c>
      <c r="C46" s="35">
        <f>number!C46/number!$B46*100</f>
        <v>36.409976333515381</v>
      </c>
      <c r="D46" s="35">
        <f>number!D46/number!$B46*100</f>
        <v>0.19115237575095578</v>
      </c>
      <c r="E46" s="35">
        <f>number!E46/number!$B46*100</f>
        <v>6.2989259056981624</v>
      </c>
      <c r="F46" s="35">
        <f>number!F46/number!$B46*100</f>
        <v>6.3717458583651923E-2</v>
      </c>
      <c r="G46" s="35">
        <f>number!G46/number!$B46*100</f>
        <v>28.909521208811213</v>
      </c>
      <c r="H46" s="35">
        <f>number!H46/number!$B46*100</f>
        <v>4.7515019115237571</v>
      </c>
      <c r="I46" s="35">
        <f>number!I46/number!$B46*100</f>
        <v>0.32768978700163842</v>
      </c>
      <c r="J46" s="35">
        <f>number!J46/number!$B46*100</f>
        <v>18.587292918259603</v>
      </c>
      <c r="K46" s="79">
        <f>number!K46/number!$B46*100</f>
        <v>4.4602221008556349</v>
      </c>
    </row>
    <row r="47" spans="1:11" ht="10.25" customHeight="1" x14ac:dyDescent="0.25">
      <c r="A47" s="80" t="s">
        <v>69</v>
      </c>
      <c r="B47" s="24">
        <f>number!B47</f>
        <v>11820</v>
      </c>
      <c r="C47" s="35">
        <f>number!C47/number!$B47*100</f>
        <v>18.857868020304569</v>
      </c>
      <c r="D47" s="35">
        <f>number!D47/number!$B47*100</f>
        <v>0.70219966159052449</v>
      </c>
      <c r="E47" s="35">
        <f>number!E47/number!$B47*100</f>
        <v>5.7868020304568528</v>
      </c>
      <c r="F47" s="35">
        <f>number!F47/number!$B47*100</f>
        <v>6.7681895093062605E-2</v>
      </c>
      <c r="G47" s="35">
        <f>number!G47/number!$B47*100</f>
        <v>44.4331641285956</v>
      </c>
      <c r="H47" s="35">
        <f>number!H47/number!$B47*100</f>
        <v>15.152284263959389</v>
      </c>
      <c r="I47" s="35">
        <f>number!I47/number!$B47*100</f>
        <v>2.60575296108291</v>
      </c>
      <c r="J47" s="35">
        <f>number!J47/number!$B47*100</f>
        <v>6.8274111675126896</v>
      </c>
      <c r="K47" s="79">
        <f>number!K47/number!$B47*100</f>
        <v>5.5668358714043995</v>
      </c>
    </row>
    <row r="48" spans="1:11" ht="10.25" customHeight="1" x14ac:dyDescent="0.25">
      <c r="A48" s="80" t="s">
        <v>38</v>
      </c>
      <c r="B48" s="24">
        <f>number!B48</f>
        <v>20399</v>
      </c>
      <c r="C48" s="35">
        <f>number!C48/number!$B48*100</f>
        <v>26.42286386587578</v>
      </c>
      <c r="D48" s="35">
        <f>number!D48/number!$B48*100</f>
        <v>0.85298298936222361</v>
      </c>
      <c r="E48" s="35">
        <f>number!E48/number!$B48*100</f>
        <v>5.9022501102995246</v>
      </c>
      <c r="F48" s="35">
        <f>number!F48/number!$B48*100</f>
        <v>5.3924211971175057E-2</v>
      </c>
      <c r="G48" s="35">
        <f>number!G48/number!$B48*100</f>
        <v>23.756066473846758</v>
      </c>
      <c r="H48" s="35">
        <f>number!H48/number!$B48*100</f>
        <v>24.824746311093683</v>
      </c>
      <c r="I48" s="35">
        <f>number!I48/number!$B48*100</f>
        <v>2.1912838864650226</v>
      </c>
      <c r="J48" s="35">
        <f>number!J48/number!$B48*100</f>
        <v>10.216187067993529</v>
      </c>
      <c r="K48" s="79">
        <f>number!K48/number!$B48*100</f>
        <v>5.7796950830923084</v>
      </c>
    </row>
    <row r="49" spans="1:11" ht="10.25" customHeight="1" x14ac:dyDescent="0.25">
      <c r="A49" s="80" t="s">
        <v>28</v>
      </c>
      <c r="B49" s="24">
        <f>number!B49</f>
        <v>23002</v>
      </c>
      <c r="C49" s="35">
        <f>number!C49/number!$B49*100</f>
        <v>42.409355708199286</v>
      </c>
      <c r="D49" s="35">
        <f>number!D49/number!$B49*100</f>
        <v>0.5695156942874533</v>
      </c>
      <c r="E49" s="35">
        <f>number!E49/number!$B49*100</f>
        <v>3.2040692113729246</v>
      </c>
      <c r="F49" s="35">
        <f>number!F49/number!$B49*100</f>
        <v>0.40866011651160766</v>
      </c>
      <c r="G49" s="35">
        <f>number!G49/number!$B49*100</f>
        <v>11.864185722980611</v>
      </c>
      <c r="H49" s="35">
        <f>number!H49/number!$B49*100</f>
        <v>3.5605599513085817</v>
      </c>
      <c r="I49" s="35">
        <f>number!I49/number!$B49*100</f>
        <v>0.49995652551952002</v>
      </c>
      <c r="J49" s="35">
        <f>number!J49/number!$B49*100</f>
        <v>31.18859229632206</v>
      </c>
      <c r="K49" s="79">
        <f>number!K49/number!$B49*100</f>
        <v>6.2951047734979575</v>
      </c>
    </row>
    <row r="50" spans="1:11" ht="10.25" customHeight="1" x14ac:dyDescent="0.25">
      <c r="A50" s="80" t="s">
        <v>70</v>
      </c>
      <c r="B50" s="24">
        <f>number!B50</f>
        <v>13393</v>
      </c>
      <c r="C50" s="35">
        <f>number!C50/number!$B50*100</f>
        <v>12.163070260583888</v>
      </c>
      <c r="D50" s="35">
        <f>number!D50/number!$B50*100</f>
        <v>7.4665870230717538E-2</v>
      </c>
      <c r="E50" s="35">
        <f>number!E50/number!$B50*100</f>
        <v>0.3583961771074442</v>
      </c>
      <c r="F50" s="35">
        <f>number!F50/number!$B50*100</f>
        <v>1.4933174046143508E-2</v>
      </c>
      <c r="G50" s="35">
        <f>number!G50/number!$B50*100</f>
        <v>77.017845142985138</v>
      </c>
      <c r="H50" s="35">
        <f>number!H50/number!$B50*100</f>
        <v>0.37332935115358767</v>
      </c>
      <c r="I50" s="35">
        <f>number!I50/number!$B50*100</f>
        <v>8.2132457253789301E-2</v>
      </c>
      <c r="J50" s="35">
        <f>number!J50/number!$B50*100</f>
        <v>4.5098185619353393</v>
      </c>
      <c r="K50" s="79">
        <f>number!K50/number!$B50*100</f>
        <v>5.4058090047039498</v>
      </c>
    </row>
    <row r="51" spans="1:11" ht="10.25" customHeight="1" x14ac:dyDescent="0.25">
      <c r="A51" s="80" t="s">
        <v>71</v>
      </c>
      <c r="B51" s="24">
        <f>number!B51</f>
        <v>10743</v>
      </c>
      <c r="C51" s="35">
        <f>number!C51/number!$B51*100</f>
        <v>45.806571721120733</v>
      </c>
      <c r="D51" s="35">
        <f>number!D51/number!$B51*100</f>
        <v>0.20478451084427071</v>
      </c>
      <c r="E51" s="35">
        <f>number!E51/number!$B51*100</f>
        <v>1.433491575909895</v>
      </c>
      <c r="F51" s="35">
        <f>number!F51/number!$B51*100</f>
        <v>9.3083868565577585E-2</v>
      </c>
      <c r="G51" s="35">
        <f>number!G51/number!$B51*100</f>
        <v>9.8203481336684355</v>
      </c>
      <c r="H51" s="35">
        <f>number!H51/number!$B51*100</f>
        <v>1.2473238387787398</v>
      </c>
      <c r="I51" s="35">
        <f>number!I51/number!$B51*100</f>
        <v>0.31648515312296377</v>
      </c>
      <c r="J51" s="35">
        <f>number!J51/number!$B51*100</f>
        <v>36.069999069161312</v>
      </c>
      <c r="K51" s="79">
        <f>number!K51/number!$B51*100</f>
        <v>5.0079121288280746</v>
      </c>
    </row>
    <row r="52" spans="1:11" ht="10.25" customHeight="1" x14ac:dyDescent="0.25">
      <c r="A52" s="80" t="s">
        <v>72</v>
      </c>
      <c r="B52" s="24">
        <f>number!B52</f>
        <v>11318</v>
      </c>
      <c r="C52" s="35">
        <f>number!C52/number!$B52*100</f>
        <v>27.946633680862341</v>
      </c>
      <c r="D52" s="35">
        <f>number!D52/number!$B52*100</f>
        <v>0.38876126524120869</v>
      </c>
      <c r="E52" s="35">
        <f>number!E52/number!$B52*100</f>
        <v>6.3527124933733869</v>
      </c>
      <c r="F52" s="35">
        <f>number!F52/number!$B52*100</f>
        <v>1.7670966601873124E-2</v>
      </c>
      <c r="G52" s="35">
        <f>number!G52/number!$B52*100</f>
        <v>31.710549567061321</v>
      </c>
      <c r="H52" s="35">
        <f>number!H52/number!$B52*100</f>
        <v>18.863756847499559</v>
      </c>
      <c r="I52" s="35">
        <f>number!I52/number!$B52*100</f>
        <v>3.1100901219296695</v>
      </c>
      <c r="J52" s="35">
        <f>number!J52/number!$B52*100</f>
        <v>6.6531189256052308</v>
      </c>
      <c r="K52" s="79">
        <f>number!K52/number!$B52*100</f>
        <v>4.9567061318254106</v>
      </c>
    </row>
    <row r="53" spans="1:11" ht="10.25" customHeight="1" x14ac:dyDescent="0.25">
      <c r="A53" s="80" t="s">
        <v>73</v>
      </c>
      <c r="B53" s="24">
        <f>number!B53</f>
        <v>11642</v>
      </c>
      <c r="C53" s="35">
        <f>number!C53/number!$B53*100</f>
        <v>48.848995018038138</v>
      </c>
      <c r="D53" s="35">
        <f>number!D53/number!$B53*100</f>
        <v>0.31781480845215598</v>
      </c>
      <c r="E53" s="35">
        <f>number!E53/number!$B53*100</f>
        <v>0.85036935234495781</v>
      </c>
      <c r="F53" s="35">
        <f>number!F53/number!$B53*100</f>
        <v>6.8716715341006707E-2</v>
      </c>
      <c r="G53" s="35">
        <f>number!G53/number!$B53*100</f>
        <v>5.1623432399931284</v>
      </c>
      <c r="H53" s="35">
        <f>number!H53/number!$B53*100</f>
        <v>0.79883181583920282</v>
      </c>
      <c r="I53" s="35">
        <f>number!I53/number!$B53*100</f>
        <v>0.62704002748668619</v>
      </c>
      <c r="J53" s="35">
        <f>number!J53/number!$B53*100</f>
        <v>37.570864112695411</v>
      </c>
      <c r="K53" s="79">
        <f>number!K53/number!$B53*100</f>
        <v>5.7550249098093111</v>
      </c>
    </row>
    <row r="54" spans="1:11" ht="10.25" customHeight="1" x14ac:dyDescent="0.25">
      <c r="A54" s="81" t="s">
        <v>74</v>
      </c>
      <c r="B54" s="24">
        <f>number!B54</f>
        <v>11581</v>
      </c>
      <c r="C54" s="35">
        <f>number!C54/number!$B54*100</f>
        <v>44.581642345220615</v>
      </c>
      <c r="D54" s="35">
        <f>number!D54/number!$B54*100</f>
        <v>0.24177532164752613</v>
      </c>
      <c r="E54" s="35">
        <f>number!E54/number!$B54*100</f>
        <v>0.75986529660651059</v>
      </c>
      <c r="F54" s="35">
        <f>number!F54/number!$B54*100</f>
        <v>0.11225282790777998</v>
      </c>
      <c r="G54" s="35">
        <f>number!G54/number!$B54*100</f>
        <v>7.4173214748294622</v>
      </c>
      <c r="H54" s="35">
        <f>number!H54/number!$B54*100</f>
        <v>0.44037647871513685</v>
      </c>
      <c r="I54" s="35">
        <f>number!I54/number!$B54*100</f>
        <v>0.67351696744667988</v>
      </c>
      <c r="J54" s="35">
        <f>number!J54/number!$B54*100</f>
        <v>39.936102236421725</v>
      </c>
      <c r="K54" s="79">
        <f>number!K54/number!$B54*100</f>
        <v>5.8371470512045596</v>
      </c>
    </row>
    <row r="55" spans="1:11" ht="10.25" customHeight="1" x14ac:dyDescent="0.25">
      <c r="A55" s="80" t="s">
        <v>29</v>
      </c>
      <c r="B55" s="24">
        <f>number!B55</f>
        <v>21153</v>
      </c>
      <c r="C55" s="35">
        <f>number!C55/number!$B55*100</f>
        <v>46.792417151231504</v>
      </c>
      <c r="D55" s="35">
        <f>number!D55/number!$B55*100</f>
        <v>0.32619486597645725</v>
      </c>
      <c r="E55" s="35">
        <f>number!E55/number!$B55*100</f>
        <v>1.2669597692998629</v>
      </c>
      <c r="F55" s="35">
        <f>number!F55/number!$B55*100</f>
        <v>5.2002080083203332E-2</v>
      </c>
      <c r="G55" s="35">
        <f>number!G55/number!$B55*100</f>
        <v>9.5542003498321737</v>
      </c>
      <c r="H55" s="35">
        <f>number!H55/number!$B55*100</f>
        <v>1.1487732236562191</v>
      </c>
      <c r="I55" s="35">
        <f>number!I55/number!$B55*100</f>
        <v>0.52474826265777896</v>
      </c>
      <c r="J55" s="35">
        <f>number!J55/number!$B55*100</f>
        <v>33.957358294331776</v>
      </c>
      <c r="K55" s="79">
        <f>number!K55/number!$B55*100</f>
        <v>6.3773460029310263</v>
      </c>
    </row>
    <row r="56" spans="1:11" ht="10.25" customHeight="1" x14ac:dyDescent="0.25">
      <c r="A56" s="80" t="s">
        <v>19</v>
      </c>
      <c r="B56" s="24">
        <f>number!B56</f>
        <v>25739</v>
      </c>
      <c r="C56" s="35">
        <f>number!C56/number!$B56*100</f>
        <v>33.816387583045184</v>
      </c>
      <c r="D56" s="35">
        <f>number!D56/number!$B56*100</f>
        <v>1.0684175764404211</v>
      </c>
      <c r="E56" s="35">
        <f>number!E56/number!$B56*100</f>
        <v>3.4694432573138041</v>
      </c>
      <c r="F56" s="35">
        <f>number!F56/number!$B56*100</f>
        <v>0.12821010917285053</v>
      </c>
      <c r="G56" s="35">
        <f>number!G56/number!$B56*100</f>
        <v>19.332530401336491</v>
      </c>
      <c r="H56" s="35">
        <f>number!H56/number!$B56*100</f>
        <v>1.6745017288938964</v>
      </c>
      <c r="I56" s="35">
        <f>number!I56/number!$B56*100</f>
        <v>0.81588251291813985</v>
      </c>
      <c r="J56" s="35">
        <f>number!J56/number!$B56*100</f>
        <v>32.507090407552738</v>
      </c>
      <c r="K56" s="79">
        <f>number!K56/number!$B56*100</f>
        <v>7.1875364233264696</v>
      </c>
    </row>
    <row r="57" spans="1:11" ht="10.25" customHeight="1" x14ac:dyDescent="0.25">
      <c r="A57" s="80" t="s">
        <v>75</v>
      </c>
      <c r="B57" s="24">
        <f>number!B57</f>
        <v>21649</v>
      </c>
      <c r="C57" s="35">
        <f>number!C57/number!$B57*100</f>
        <v>48.237793893482376</v>
      </c>
      <c r="D57" s="35">
        <f>number!D57/number!$B57*100</f>
        <v>0.33257887200332581</v>
      </c>
      <c r="E57" s="35">
        <f>number!E57/number!$B57*100</f>
        <v>0.43420019400434196</v>
      </c>
      <c r="F57" s="35">
        <f>number!F57/number!$B57*100</f>
        <v>7.3906416000739064E-2</v>
      </c>
      <c r="G57" s="35">
        <f>number!G57/number!$B57*100</f>
        <v>3.348884475033489</v>
      </c>
      <c r="H57" s="35">
        <f>number!H57/number!$B57*100</f>
        <v>0.27252990900272528</v>
      </c>
      <c r="I57" s="35">
        <f>number!I57/number!$B57*100</f>
        <v>0.6882534990068826</v>
      </c>
      <c r="J57" s="35">
        <f>number!J57/number!$B57*100</f>
        <v>40.837913991408378</v>
      </c>
      <c r="K57" s="79">
        <f>number!K57/number!$B57*100</f>
        <v>5.7739387500577397</v>
      </c>
    </row>
    <row r="58" spans="1:11" ht="10.25" customHeight="1" x14ac:dyDescent="0.25">
      <c r="A58" s="80" t="s">
        <v>76</v>
      </c>
      <c r="B58" s="24">
        <f>number!B58</f>
        <v>12118</v>
      </c>
      <c r="C58" s="35">
        <f>number!C58/number!$B58*100</f>
        <v>14.292787588711009</v>
      </c>
      <c r="D58" s="35">
        <f>number!D58/number!$B58*100</f>
        <v>0.48687902294107938</v>
      </c>
      <c r="E58" s="35">
        <f>number!E58/number!$B58*100</f>
        <v>0.61066182538372671</v>
      </c>
      <c r="F58" s="35">
        <f>number!F58/number!$B58*100</f>
        <v>8.2521868295098201E-3</v>
      </c>
      <c r="G58" s="35">
        <f>number!G58/number!$B58*100</f>
        <v>73.238158111899651</v>
      </c>
      <c r="H58" s="35">
        <f>number!H58/number!$B58*100</f>
        <v>1.1305495956428455</v>
      </c>
      <c r="I58" s="35">
        <f>number!I58/number!$B58*100</f>
        <v>0.2558177917148044</v>
      </c>
      <c r="J58" s="35">
        <f>number!J58/number!$B58*100</f>
        <v>4.7697639874566757</v>
      </c>
      <c r="K58" s="79">
        <f>number!K58/number!$B58*100</f>
        <v>5.2071298894206963</v>
      </c>
    </row>
    <row r="59" spans="1:11" ht="10.25" customHeight="1" x14ac:dyDescent="0.25">
      <c r="A59" s="80" t="s">
        <v>77</v>
      </c>
      <c r="B59" s="24">
        <f>number!B59</f>
        <v>21835</v>
      </c>
      <c r="C59" s="35">
        <f>number!C59/number!$B59*100</f>
        <v>25.46370506068239</v>
      </c>
      <c r="D59" s="35">
        <f>number!D59/number!$B59*100</f>
        <v>0.58621479276391109</v>
      </c>
      <c r="E59" s="35">
        <f>number!E59/number!$B59*100</f>
        <v>2.4089764140141976</v>
      </c>
      <c r="F59" s="35">
        <f>number!F59/number!$B59*100</f>
        <v>0.55415617128463479</v>
      </c>
      <c r="G59" s="35">
        <f>number!G59/number!$B59*100</f>
        <v>33.908861918937482</v>
      </c>
      <c r="H59" s="35">
        <f>number!H59/number!$B59*100</f>
        <v>2.2944813373024959</v>
      </c>
      <c r="I59" s="35">
        <f>number!I59/number!$B59*100</f>
        <v>0.63659262651705972</v>
      </c>
      <c r="J59" s="35">
        <f>number!J59/number!$B59*100</f>
        <v>27.74444698877948</v>
      </c>
      <c r="K59" s="79">
        <f>number!K59/number!$B59*100</f>
        <v>6.4025646897183419</v>
      </c>
    </row>
    <row r="60" spans="1:11" ht="10.25" customHeight="1" x14ac:dyDescent="0.25">
      <c r="A60" s="80" t="s">
        <v>30</v>
      </c>
      <c r="B60" s="24">
        <f>number!B60</f>
        <v>16147</v>
      </c>
      <c r="C60" s="35">
        <f>number!C60/number!$B60*100</f>
        <v>26.295906360314607</v>
      </c>
      <c r="D60" s="35">
        <f>number!D60/number!$B60*100</f>
        <v>0.56357218059082181</v>
      </c>
      <c r="E60" s="35">
        <f>number!E60/number!$B60*100</f>
        <v>1.8269647612559607</v>
      </c>
      <c r="F60" s="35">
        <f>number!F60/number!$B60*100</f>
        <v>4.9544807084907411E-2</v>
      </c>
      <c r="G60" s="35">
        <f>number!G60/number!$B60*100</f>
        <v>40.199417848516752</v>
      </c>
      <c r="H60" s="35">
        <f>number!H60/number!$B60*100</f>
        <v>0.88561342664271991</v>
      </c>
      <c r="I60" s="35">
        <f>number!I60/number!$B60*100</f>
        <v>0.42113086022171298</v>
      </c>
      <c r="J60" s="35">
        <f>number!J60/number!$B60*100</f>
        <v>18.709357775438164</v>
      </c>
      <c r="K60" s="79">
        <f>number!K60/number!$B60*100</f>
        <v>11.048491979934354</v>
      </c>
    </row>
    <row r="61" spans="1:11" ht="10.25" customHeight="1" x14ac:dyDescent="0.25">
      <c r="A61" s="80" t="s">
        <v>78</v>
      </c>
      <c r="B61" s="24">
        <f>number!B61</f>
        <v>16291</v>
      </c>
      <c r="C61" s="35">
        <f>number!C61/number!$B61*100</f>
        <v>28.880977226689588</v>
      </c>
      <c r="D61" s="35">
        <f>number!D61/number!$B61*100</f>
        <v>0.36830151617457491</v>
      </c>
      <c r="E61" s="35">
        <f>number!E61/number!$B61*100</f>
        <v>1.9335829599165182</v>
      </c>
      <c r="F61" s="35">
        <f>number!F61/number!$B61*100</f>
        <v>0.14732060646982995</v>
      </c>
      <c r="G61" s="35">
        <f>number!G61/number!$B61*100</f>
        <v>42.993063654778716</v>
      </c>
      <c r="H61" s="35">
        <f>number!H61/number!$B61*100</f>
        <v>1.5714198023448529</v>
      </c>
      <c r="I61" s="35">
        <f>number!I61/number!$B61*100</f>
        <v>0.37443987477748453</v>
      </c>
      <c r="J61" s="35">
        <f>number!J61/number!$B61*100</f>
        <v>12.988766803756677</v>
      </c>
      <c r="K61" s="79">
        <f>number!K61/number!$B61*100</f>
        <v>10.742127555091768</v>
      </c>
    </row>
    <row r="62" spans="1:11" ht="10.25" customHeight="1" x14ac:dyDescent="0.25">
      <c r="A62" s="80" t="s">
        <v>79</v>
      </c>
      <c r="B62" s="24">
        <f>number!B62</f>
        <v>22564</v>
      </c>
      <c r="C62" s="35">
        <f>number!C62/number!$B62*100</f>
        <v>28.598652721148731</v>
      </c>
      <c r="D62" s="35">
        <f>number!D62/number!$B62*100</f>
        <v>0.5273887608580039</v>
      </c>
      <c r="E62" s="35">
        <f>number!E62/number!$B62*100</f>
        <v>3.1687644034745608</v>
      </c>
      <c r="F62" s="35">
        <f>number!F62/number!$B62*100</f>
        <v>0.12852331146959758</v>
      </c>
      <c r="G62" s="35">
        <f>number!G62/number!$B62*100</f>
        <v>35.055841162914376</v>
      </c>
      <c r="H62" s="35">
        <f>number!H62/number!$B62*100</f>
        <v>8.5268569402588188</v>
      </c>
      <c r="I62" s="35">
        <f>number!I62/number!$B62*100</f>
        <v>0.79329906045027476</v>
      </c>
      <c r="J62" s="35">
        <f>number!J62/number!$B62*100</f>
        <v>16.752348874313064</v>
      </c>
      <c r="K62" s="79">
        <f>number!K62/number!$B62*100</f>
        <v>6.4483247651125692</v>
      </c>
    </row>
    <row r="63" spans="1:11" ht="10.25" customHeight="1" x14ac:dyDescent="0.25">
      <c r="A63" s="80" t="s">
        <v>20</v>
      </c>
      <c r="B63" s="24">
        <f>number!B63</f>
        <v>10404</v>
      </c>
      <c r="C63" s="35">
        <f>number!C63/number!$B63*100</f>
        <v>53.335255670895812</v>
      </c>
      <c r="D63" s="35">
        <f>number!D63/number!$B63*100</f>
        <v>0.20184544405997693</v>
      </c>
      <c r="E63" s="35">
        <f>number!E63/number!$B63*100</f>
        <v>0.45174932718185312</v>
      </c>
      <c r="F63" s="35">
        <f>number!F63/number!$B63*100</f>
        <v>7.689350249903884E-2</v>
      </c>
      <c r="G63" s="35">
        <f>number!G63/number!$B63*100</f>
        <v>2.5951557093425603</v>
      </c>
      <c r="H63" s="35">
        <f>number!H63/number!$B63*100</f>
        <v>0.73048827374086889</v>
      </c>
      <c r="I63" s="35">
        <f>number!I63/number!$B63*100</f>
        <v>0.31718569780853517</v>
      </c>
      <c r="J63" s="35">
        <f>number!J63/number!$B63*100</f>
        <v>36.716647443291038</v>
      </c>
      <c r="K63" s="79">
        <f>number!K63/number!$B63*100</f>
        <v>5.5747789311803153</v>
      </c>
    </row>
    <row r="64" spans="1:11" ht="10.25" customHeight="1" x14ac:dyDescent="0.25">
      <c r="A64" s="81" t="s">
        <v>31</v>
      </c>
      <c r="B64" s="24">
        <f>number!B64</f>
        <v>20566</v>
      </c>
      <c r="C64" s="35">
        <f>number!C64/number!$B64*100</f>
        <v>47.909170475542155</v>
      </c>
      <c r="D64" s="35">
        <f>number!D64/number!$B64*100</f>
        <v>0.50082660702129722</v>
      </c>
      <c r="E64" s="35">
        <f>number!E64/number!$B64*100</f>
        <v>2.0324807935427405</v>
      </c>
      <c r="F64" s="35">
        <f>number!F64/number!$B64*100</f>
        <v>2.4311971214626082E-2</v>
      </c>
      <c r="G64" s="35">
        <f>number!G64/number!$B64*100</f>
        <v>6.150928717300399</v>
      </c>
      <c r="H64" s="35">
        <f>number!H64/number!$B64*100</f>
        <v>2.1345910726441701</v>
      </c>
      <c r="I64" s="35">
        <f>number!I64/number!$B64*100</f>
        <v>0.48623942429252165</v>
      </c>
      <c r="J64" s="35">
        <f>number!J64/number!$B64*100</f>
        <v>35.057862491490809</v>
      </c>
      <c r="K64" s="79">
        <f>number!K64/number!$B64*100</f>
        <v>5.7035884469512785</v>
      </c>
    </row>
    <row r="65" spans="1:11" ht="10.25" customHeight="1" x14ac:dyDescent="0.25">
      <c r="A65" s="81" t="s">
        <v>21</v>
      </c>
      <c r="B65" s="24">
        <f>number!B65</f>
        <v>20609</v>
      </c>
      <c r="C65" s="35">
        <f>number!C65/number!$B65*100</f>
        <v>39.948566160415353</v>
      </c>
      <c r="D65" s="35">
        <f>number!D65/number!$B65*100</f>
        <v>0.44155466058518122</v>
      </c>
      <c r="E65" s="35">
        <f>number!E65/number!$B65*100</f>
        <v>3.4256878062982192</v>
      </c>
      <c r="F65" s="35">
        <f>number!F65/number!$B65*100</f>
        <v>5.3374739191615318E-2</v>
      </c>
      <c r="G65" s="35">
        <f>number!G65/number!$B65*100</f>
        <v>23.547964481537193</v>
      </c>
      <c r="H65" s="35">
        <f>number!H65/number!$B65*100</f>
        <v>7.1813285457809695</v>
      </c>
      <c r="I65" s="35">
        <f>number!I65/number!$B65*100</f>
        <v>1.0917560289194042</v>
      </c>
      <c r="J65" s="35">
        <f>number!J65/number!$B65*100</f>
        <v>18.443398515211801</v>
      </c>
      <c r="K65" s="79">
        <f>number!K65/number!$B65*100</f>
        <v>5.8663690620602651</v>
      </c>
    </row>
    <row r="66" spans="1:11" ht="10.25" customHeight="1" x14ac:dyDescent="0.25">
      <c r="A66" s="81" t="s">
        <v>80</v>
      </c>
      <c r="B66" s="24">
        <f>number!B66</f>
        <v>12045</v>
      </c>
      <c r="C66" s="35">
        <f>number!C66/number!$B66*100</f>
        <v>47.12328767123288</v>
      </c>
      <c r="D66" s="35">
        <f>number!D66/number!$B66*100</f>
        <v>0.38190120381901205</v>
      </c>
      <c r="E66" s="35">
        <f>number!E66/number!$B66*100</f>
        <v>1.6936488169364883</v>
      </c>
      <c r="F66" s="35">
        <f>number!F66/number!$B66*100</f>
        <v>5.8115400581153998E-2</v>
      </c>
      <c r="G66" s="35">
        <f>number!G66/number!$B66*100</f>
        <v>13.482772934827731</v>
      </c>
      <c r="H66" s="35">
        <f>number!H66/number!$B66*100</f>
        <v>0.89663760896637612</v>
      </c>
      <c r="I66" s="35">
        <f>number!I66/number!$B66*100</f>
        <v>0.39850560398505602</v>
      </c>
      <c r="J66" s="35">
        <f>number!J66/number!$B66*100</f>
        <v>29.638854296388544</v>
      </c>
      <c r="K66" s="79">
        <f>number!K66/number!$B66*100</f>
        <v>6.3262764632627642</v>
      </c>
    </row>
    <row r="67" spans="1:11" ht="10.25" customHeight="1" x14ac:dyDescent="0.25">
      <c r="A67" s="81" t="s">
        <v>81</v>
      </c>
      <c r="B67" s="24">
        <f>number!B67</f>
        <v>11060</v>
      </c>
      <c r="C67" s="35">
        <f>number!C67/number!$B67*100</f>
        <v>46.518987341772153</v>
      </c>
      <c r="D67" s="35">
        <f>number!D67/number!$B67*100</f>
        <v>0.50632911392405067</v>
      </c>
      <c r="E67" s="35">
        <f>number!E67/number!$B67*100</f>
        <v>1.3562386980108498</v>
      </c>
      <c r="F67" s="35">
        <f>number!F67/number!$B67*100</f>
        <v>0.11754068716094034</v>
      </c>
      <c r="G67" s="35">
        <f>number!G67/number!$B67*100</f>
        <v>11.139240506329113</v>
      </c>
      <c r="H67" s="35">
        <f>number!H67/number!$B67*100</f>
        <v>1.3200723327305606</v>
      </c>
      <c r="I67" s="35">
        <f>number!I67/number!$B67*100</f>
        <v>0.42495479204339964</v>
      </c>
      <c r="J67" s="35">
        <f>number!J67/number!$B67*100</f>
        <v>32.902350813743219</v>
      </c>
      <c r="K67" s="79">
        <f>number!K67/number!$B67*100</f>
        <v>5.7142857142857144</v>
      </c>
    </row>
    <row r="68" spans="1:11" ht="10.25" customHeight="1" x14ac:dyDescent="0.25">
      <c r="A68" s="81" t="s">
        <v>32</v>
      </c>
      <c r="B68" s="24">
        <f>number!B68</f>
        <v>21377</v>
      </c>
      <c r="C68" s="35">
        <f>number!C68/number!$B68*100</f>
        <v>44.028628900219864</v>
      </c>
      <c r="D68" s="35">
        <f>number!D68/number!$B68*100</f>
        <v>0.39762361416475656</v>
      </c>
      <c r="E68" s="35">
        <f>number!E68/number!$B68*100</f>
        <v>3.2885811853861626</v>
      </c>
      <c r="F68" s="35">
        <f>number!F68/number!$B68*100</f>
        <v>8.8880572578004385E-2</v>
      </c>
      <c r="G68" s="35">
        <f>number!G68/number!$B68*100</f>
        <v>10.052860551059551</v>
      </c>
      <c r="H68" s="35">
        <f>number!H68/number!$B68*100</f>
        <v>7.6063058427281653</v>
      </c>
      <c r="I68" s="35">
        <f>number!I68/number!$B68*100</f>
        <v>0.55667305983065918</v>
      </c>
      <c r="J68" s="35">
        <f>number!J68/number!$B68*100</f>
        <v>28.109650559012024</v>
      </c>
      <c r="K68" s="79">
        <f>number!K68/number!$B68*100</f>
        <v>5.870795715020817</v>
      </c>
    </row>
    <row r="69" spans="1:11" ht="10.25" customHeight="1" x14ac:dyDescent="0.25">
      <c r="A69" s="81" t="s">
        <v>82</v>
      </c>
      <c r="B69" s="24">
        <f>number!B69</f>
        <v>10319</v>
      </c>
      <c r="C69" s="35">
        <f>number!C69/number!$B69*100</f>
        <v>44.481054365733115</v>
      </c>
      <c r="D69" s="35">
        <f>number!D69/number!$B69*100</f>
        <v>0.40701618373873438</v>
      </c>
      <c r="E69" s="35">
        <f>number!E69/number!$B69*100</f>
        <v>0.52330652194980143</v>
      </c>
      <c r="F69" s="35">
        <f>number!F69/number!$B69*100</f>
        <v>6.7836030623122406E-2</v>
      </c>
      <c r="G69" s="35">
        <f>number!G69/number!$B69*100</f>
        <v>2.2676615951158059</v>
      </c>
      <c r="H69" s="35">
        <f>number!H69/number!$B69*100</f>
        <v>0.31979843008043418</v>
      </c>
      <c r="I69" s="35">
        <f>number!I69/number!$B69*100</f>
        <v>0.61052427560810163</v>
      </c>
      <c r="J69" s="35">
        <f>number!J69/number!$B69*100</f>
        <v>45.023742610718095</v>
      </c>
      <c r="K69" s="79">
        <f>number!K69/number!$B69*100</f>
        <v>6.2990599864327939</v>
      </c>
    </row>
    <row r="70" spans="1:11" ht="10.25" customHeight="1" x14ac:dyDescent="0.25">
      <c r="A70" s="81" t="s">
        <v>33</v>
      </c>
      <c r="B70" s="24">
        <f>number!B70</f>
        <v>12329</v>
      </c>
      <c r="C70" s="35">
        <f>number!C70/number!$B70*100</f>
        <v>43.97761375618461</v>
      </c>
      <c r="D70" s="35">
        <f>number!D70/number!$B70*100</f>
        <v>0.1784410738908265</v>
      </c>
      <c r="E70" s="35">
        <f>number!E70/number!$B70*100</f>
        <v>0.1054424527536702</v>
      </c>
      <c r="F70" s="35">
        <f>number!F70/number!$B70*100</f>
        <v>4.8665747424770867E-2</v>
      </c>
      <c r="G70" s="35">
        <f>number!G70/number!$B70*100</f>
        <v>8.7273907048422412</v>
      </c>
      <c r="H70" s="35">
        <f>number!H70/number!$B70*100</f>
        <v>0.30010544245275367</v>
      </c>
      <c r="I70" s="35">
        <f>number!I70/number!$B70*100</f>
        <v>0.32443831616513913</v>
      </c>
      <c r="J70" s="35">
        <f>number!J70/number!$B70*100</f>
        <v>40.498012815313487</v>
      </c>
      <c r="K70" s="79">
        <f>number!K70/number!$B70*100</f>
        <v>5.8398896909725035</v>
      </c>
    </row>
    <row r="71" spans="1:11" ht="10.25" customHeight="1" x14ac:dyDescent="0.25">
      <c r="A71" s="81" t="s">
        <v>34</v>
      </c>
      <c r="B71" s="24">
        <f>number!B71</f>
        <v>19943</v>
      </c>
      <c r="C71" s="35">
        <f>number!C71/number!$B71*100</f>
        <v>46.738203881061025</v>
      </c>
      <c r="D71" s="35">
        <f>number!D71/number!$B71*100</f>
        <v>0.25572882715739859</v>
      </c>
      <c r="E71" s="35">
        <f>number!E71/number!$B71*100</f>
        <v>0.98280098280098283</v>
      </c>
      <c r="F71" s="35">
        <f>number!F71/number!$B71*100</f>
        <v>0.10530010530010531</v>
      </c>
      <c r="G71" s="35">
        <f>number!G71/number!$B71*100</f>
        <v>14.421100135385851</v>
      </c>
      <c r="H71" s="35">
        <f>number!H71/number!$B71*100</f>
        <v>1.529358672215815</v>
      </c>
      <c r="I71" s="35">
        <f>number!I71/number!$B71*100</f>
        <v>0.30085744371458661</v>
      </c>
      <c r="J71" s="35">
        <f>number!J71/number!$B71*100</f>
        <v>30.451787594644735</v>
      </c>
      <c r="K71" s="79">
        <f>number!K71/number!$B71*100</f>
        <v>5.2148623577195004</v>
      </c>
    </row>
    <row r="72" spans="1:11" ht="10.25" customHeight="1" x14ac:dyDescent="0.25">
      <c r="A72" s="81" t="s">
        <v>83</v>
      </c>
      <c r="B72" s="24">
        <f>number!B72</f>
        <v>21971</v>
      </c>
      <c r="C72" s="35">
        <f>number!C72/number!$B72*100</f>
        <v>5.0475626962814619</v>
      </c>
      <c r="D72" s="35">
        <f>number!D72/number!$B72*100</f>
        <v>4.5514541896135817E-2</v>
      </c>
      <c r="E72" s="35">
        <f>number!E72/number!$B72*100</f>
        <v>0.46879978153019891</v>
      </c>
      <c r="F72" s="35">
        <f>number!F72/number!$B72*100</f>
        <v>4.0963087706522232E-2</v>
      </c>
      <c r="G72" s="35">
        <f>number!G72/number!$B72*100</f>
        <v>85.849528924491366</v>
      </c>
      <c r="H72" s="35">
        <f>number!H72/number!$B72*100</f>
        <v>0.64175504073551493</v>
      </c>
      <c r="I72" s="35">
        <f>number!I72/number!$B72*100</f>
        <v>0.14109507987802103</v>
      </c>
      <c r="J72" s="35">
        <f>number!J72/number!$B72*100</f>
        <v>2.4759910791497886</v>
      </c>
      <c r="K72" s="79">
        <f>number!K72/number!$B72*100</f>
        <v>5.2887897683309815</v>
      </c>
    </row>
    <row r="73" spans="1:11" ht="10.25" customHeight="1" x14ac:dyDescent="0.25">
      <c r="A73" s="81" t="s">
        <v>84</v>
      </c>
      <c r="B73" s="24">
        <f>number!B73</f>
        <v>25476</v>
      </c>
      <c r="C73" s="35">
        <f>number!C73/number!$B73*100</f>
        <v>30.868268173967657</v>
      </c>
      <c r="D73" s="35">
        <f>number!D73/number!$B73*100</f>
        <v>0.6319673418119014</v>
      </c>
      <c r="E73" s="35">
        <f>number!E73/number!$B73*100</f>
        <v>3.2147903909561939</v>
      </c>
      <c r="F73" s="35">
        <f>number!F73/number!$B73*100</f>
        <v>0.1413094677343382</v>
      </c>
      <c r="G73" s="35">
        <f>number!G73/number!$B73*100</f>
        <v>25.506358926048044</v>
      </c>
      <c r="H73" s="35">
        <f>number!H73/number!$B73*100</f>
        <v>8.937823834196891</v>
      </c>
      <c r="I73" s="35">
        <f>number!I73/number!$B73*100</f>
        <v>1.3542157324540745</v>
      </c>
      <c r="J73" s="35">
        <f>number!J73/number!$B73*100</f>
        <v>22.880357983984929</v>
      </c>
      <c r="K73" s="79">
        <f>number!K73/number!$B73*100</f>
        <v>6.4649081488459732</v>
      </c>
    </row>
    <row r="74" spans="1:11" ht="10.25" customHeight="1" x14ac:dyDescent="0.25">
      <c r="A74" s="81" t="s">
        <v>39</v>
      </c>
      <c r="B74" s="24">
        <f>number!B74</f>
        <v>10782</v>
      </c>
      <c r="C74" s="35">
        <f>number!C74/number!$B74*100</f>
        <v>39.603042107215728</v>
      </c>
      <c r="D74" s="35">
        <f>number!D74/number!$B74*100</f>
        <v>0.31534038211834542</v>
      </c>
      <c r="E74" s="35">
        <f>number!E74/number!$B74*100</f>
        <v>2.4763494713411238</v>
      </c>
      <c r="F74" s="35">
        <f>number!F74/number!$B74*100</f>
        <v>3.7098868484511223E-2</v>
      </c>
      <c r="G74" s="35">
        <f>number!G74/number!$B74*100</f>
        <v>23.075496197365979</v>
      </c>
      <c r="H74" s="35">
        <f>number!H74/number!$B74*100</f>
        <v>2.2723056946763123</v>
      </c>
      <c r="I74" s="35">
        <f>number!I74/number!$B74*100</f>
        <v>0.42663698757187907</v>
      </c>
      <c r="J74" s="35">
        <f>number!J74/number!$B74*100</f>
        <v>25.997032090521238</v>
      </c>
      <c r="K74" s="79">
        <f>number!K74/number!$B74*100</f>
        <v>5.7966982007048786</v>
      </c>
    </row>
    <row r="75" spans="1:11" ht="10.25" customHeight="1" x14ac:dyDescent="0.25">
      <c r="A75" s="81" t="s">
        <v>85</v>
      </c>
      <c r="B75" s="24">
        <f>number!B75</f>
        <v>27335</v>
      </c>
      <c r="C75" s="35">
        <f>number!C75/number!$B75*100</f>
        <v>9.325041156027071</v>
      </c>
      <c r="D75" s="35">
        <f>number!D75/number!$B75*100</f>
        <v>0.10609109200658497</v>
      </c>
      <c r="E75" s="35">
        <f>number!E75/number!$B75*100</f>
        <v>1.1743186391073714</v>
      </c>
      <c r="F75" s="35">
        <f>number!F75/number!$B75*100</f>
        <v>2.9266508139747578E-2</v>
      </c>
      <c r="G75" s="35">
        <f>number!G75/number!$B75*100</f>
        <v>77.45015547832449</v>
      </c>
      <c r="H75" s="35">
        <f>number!H75/number!$B75*100</f>
        <v>1.0901774282055972</v>
      </c>
      <c r="I75" s="35">
        <f>number!I75/number!$B75*100</f>
        <v>0.20486555697823303</v>
      </c>
      <c r="J75" s="35">
        <f>number!J75/number!$B75*100</f>
        <v>4.7448326321565757</v>
      </c>
      <c r="K75" s="79">
        <f>number!K75/number!$B75*100</f>
        <v>5.8752515090543262</v>
      </c>
    </row>
    <row r="76" spans="1:11" ht="10.25" customHeight="1" x14ac:dyDescent="0.25">
      <c r="A76" s="81" t="s">
        <v>86</v>
      </c>
      <c r="B76" s="24">
        <f>number!B76</f>
        <v>21462</v>
      </c>
      <c r="C76" s="35">
        <f>number!C76/number!$B76*100</f>
        <v>7.7858540676544585</v>
      </c>
      <c r="D76" s="35">
        <f>number!D76/number!$B76*100</f>
        <v>0.11182555213866369</v>
      </c>
      <c r="E76" s="35">
        <f>number!E76/number!$B76*100</f>
        <v>2.1433230826577208</v>
      </c>
      <c r="F76" s="35">
        <f>number!F76/number!$B76*100</f>
        <v>5.1253378063554192E-2</v>
      </c>
      <c r="G76" s="35">
        <f>number!G76/number!$B76*100</f>
        <v>79.167831516168107</v>
      </c>
      <c r="H76" s="35">
        <f>number!H76/number!$B76*100</f>
        <v>1.6074923119932905</v>
      </c>
      <c r="I76" s="35">
        <f>number!I76/number!$B76*100</f>
        <v>0.1817165222253285</v>
      </c>
      <c r="J76" s="35">
        <f>number!J76/number!$B76*100</f>
        <v>3.3454477681483552</v>
      </c>
      <c r="K76" s="79">
        <f>number!K76/number!$B76*100</f>
        <v>5.6052558009505171</v>
      </c>
    </row>
    <row r="77" spans="1:11" ht="10.25" customHeight="1" x14ac:dyDescent="0.25">
      <c r="A77" s="81" t="s">
        <v>87</v>
      </c>
      <c r="B77" s="24">
        <f>number!B77</f>
        <v>10122</v>
      </c>
      <c r="C77" s="35">
        <f>number!C77/number!$B77*100</f>
        <v>36.297174471448329</v>
      </c>
      <c r="D77" s="35">
        <f>number!D77/number!$B77*100</f>
        <v>0.43469670025686624</v>
      </c>
      <c r="E77" s="35">
        <f>number!E77/number!$B77*100</f>
        <v>1.531317921359415</v>
      </c>
      <c r="F77" s="35">
        <f>number!F77/number!$B77*100</f>
        <v>0.45445564117763293</v>
      </c>
      <c r="G77" s="35">
        <f>number!G77/number!$B77*100</f>
        <v>12.823552657577553</v>
      </c>
      <c r="H77" s="35">
        <f>number!H77/number!$B77*100</f>
        <v>0.7212013436079826</v>
      </c>
      <c r="I77" s="35">
        <f>number!I77/number!$B77*100</f>
        <v>0.81999604821181593</v>
      </c>
      <c r="J77" s="35">
        <f>number!J77/number!$B77*100</f>
        <v>40.930646117368106</v>
      </c>
      <c r="K77" s="79">
        <f>number!K77/number!$B77*100</f>
        <v>5.9869590989922941</v>
      </c>
    </row>
    <row r="78" spans="1:11" ht="10.25" customHeight="1" x14ac:dyDescent="0.25">
      <c r="A78" s="81" t="s">
        <v>35</v>
      </c>
      <c r="B78" s="24">
        <f>number!B78</f>
        <v>23596</v>
      </c>
      <c r="C78" s="35">
        <f>number!C78/number!$B78*100</f>
        <v>42.935243261569752</v>
      </c>
      <c r="D78" s="35">
        <f>number!D78/number!$B78*100</f>
        <v>0.38142057975928123</v>
      </c>
      <c r="E78" s="35">
        <f>number!E78/number!$B78*100</f>
        <v>1.199355823020851</v>
      </c>
      <c r="F78" s="35">
        <f>number!F78/number!$B78*100</f>
        <v>5.0856077301237493E-2</v>
      </c>
      <c r="G78" s="35">
        <f>number!G78/number!$B78*100</f>
        <v>23.35565350059332</v>
      </c>
      <c r="H78" s="35">
        <f>number!H78/number!$B78*100</f>
        <v>1.3307340227157145</v>
      </c>
      <c r="I78" s="35">
        <f>number!I78/number!$B78*100</f>
        <v>0.62722495338192918</v>
      </c>
      <c r="J78" s="35">
        <f>number!J78/number!$B78*100</f>
        <v>23.843024241396847</v>
      </c>
      <c r="K78" s="79">
        <f>number!K78/number!$B78*100</f>
        <v>6.2764875402610611</v>
      </c>
    </row>
    <row r="79" spans="1:11" ht="10.25" customHeight="1" x14ac:dyDescent="0.25">
      <c r="A79" s="81" t="s">
        <v>36</v>
      </c>
      <c r="B79" s="24">
        <f>number!B79</f>
        <v>9330</v>
      </c>
      <c r="C79" s="35">
        <f>number!C79/number!$B79*100</f>
        <v>52.20793140407288</v>
      </c>
      <c r="D79" s="35">
        <f>number!D79/number!$B79*100</f>
        <v>0.16077170418006431</v>
      </c>
      <c r="E79" s="35">
        <f>number!E79/number!$B79*100</f>
        <v>3.772775991425509</v>
      </c>
      <c r="F79" s="35">
        <f>number!F79/number!$B79*100</f>
        <v>0.17148981779206859</v>
      </c>
      <c r="G79" s="35">
        <f>number!G79/number!$B79*100</f>
        <v>3.2583065380493035</v>
      </c>
      <c r="H79" s="35">
        <f>number!H79/number!$B79*100</f>
        <v>7.3526259378349401</v>
      </c>
      <c r="I79" s="35">
        <f>number!I79/number!$B79*100</f>
        <v>0.45016077170418006</v>
      </c>
      <c r="J79" s="35">
        <f>number!J79/number!$B79*100</f>
        <v>27.802786709539124</v>
      </c>
      <c r="K79" s="79">
        <f>number!K79/number!$B79*100</f>
        <v>4.823151125401929</v>
      </c>
    </row>
    <row r="80" spans="1:11" ht="10.25" customHeight="1" x14ac:dyDescent="0.25">
      <c r="A80" s="81" t="s">
        <v>88</v>
      </c>
      <c r="B80" s="24">
        <f>number!B80</f>
        <v>10145</v>
      </c>
      <c r="C80" s="35">
        <f>number!C80/number!$B80*100</f>
        <v>51.17792015771316</v>
      </c>
      <c r="D80" s="35">
        <f>number!D80/number!$B80*100</f>
        <v>0.34499753573188763</v>
      </c>
      <c r="E80" s="35">
        <f>number!E80/number!$B80*100</f>
        <v>2.4642681123706258</v>
      </c>
      <c r="F80" s="35">
        <f>number!F80/number!$B80*100</f>
        <v>0.13799901429275505</v>
      </c>
      <c r="G80" s="35">
        <f>number!G80/number!$B80*100</f>
        <v>3.8541153277476594</v>
      </c>
      <c r="H80" s="35">
        <f>number!H80/number!$B80*100</f>
        <v>4.7116806308526371</v>
      </c>
      <c r="I80" s="35">
        <f>number!I80/number!$B80*100</f>
        <v>0.36471168063085263</v>
      </c>
      <c r="J80" s="35">
        <f>number!J80/number!$B80*100</f>
        <v>31.808772794480038</v>
      </c>
      <c r="K80" s="79">
        <f>number!K80/number!$B80*100</f>
        <v>5.135534746180384</v>
      </c>
    </row>
    <row r="81" spans="1:11" ht="10.25" customHeight="1" x14ac:dyDescent="0.25">
      <c r="A81" s="81" t="s">
        <v>89</v>
      </c>
      <c r="B81" s="24">
        <f>number!B81</f>
        <v>10039</v>
      </c>
      <c r="C81" s="35">
        <f>number!C81/number!$B81*100</f>
        <v>49.845602151608723</v>
      </c>
      <c r="D81" s="35">
        <f>number!D81/number!$B81*100</f>
        <v>0.31875684829166251</v>
      </c>
      <c r="E81" s="35">
        <f>number!E81/number!$B81*100</f>
        <v>1.0658432114752465</v>
      </c>
      <c r="F81" s="35">
        <f>number!F81/number!$B81*100</f>
        <v>7.9689212072915627E-2</v>
      </c>
      <c r="G81" s="35">
        <f>number!G81/number!$B81*100</f>
        <v>3.9147325430819802</v>
      </c>
      <c r="H81" s="35">
        <f>number!H81/number!$B81*100</f>
        <v>1.2152604841119634</v>
      </c>
      <c r="I81" s="35">
        <f>number!I81/number!$B81*100</f>
        <v>0.49805757545572266</v>
      </c>
      <c r="J81" s="35">
        <f>number!J81/number!$B81*100</f>
        <v>37.105289371451342</v>
      </c>
      <c r="K81" s="79">
        <f>number!K81/number!$B81*100</f>
        <v>5.9567686024504436</v>
      </c>
    </row>
    <row r="82" spans="1:11" ht="10.25" customHeight="1" x14ac:dyDescent="0.25">
      <c r="A82" s="81" t="s">
        <v>90</v>
      </c>
      <c r="B82" s="24">
        <f>number!B82</f>
        <v>11965</v>
      </c>
      <c r="C82" s="35">
        <f>number!C82/number!$B82*100</f>
        <v>52.252402841621389</v>
      </c>
      <c r="D82" s="35">
        <f>number!D82/number!$B82*100</f>
        <v>0.45131633932302545</v>
      </c>
      <c r="E82" s="35">
        <f>number!E82/number!$B82*100</f>
        <v>2.4989552862515674</v>
      </c>
      <c r="F82" s="35">
        <f>number!F82/number!$B82*100</f>
        <v>9.1934809862097788E-2</v>
      </c>
      <c r="G82" s="35">
        <f>number!G82/number!$B82*100</f>
        <v>3.4768073547847891</v>
      </c>
      <c r="H82" s="35">
        <f>number!H82/number!$B82*100</f>
        <v>3.6773923944839115</v>
      </c>
      <c r="I82" s="35">
        <f>number!I82/number!$B82*100</f>
        <v>0.57668198913497704</v>
      </c>
      <c r="J82" s="35">
        <f>number!J82/number!$B82*100</f>
        <v>31.918094442122857</v>
      </c>
      <c r="K82" s="79">
        <f>number!K82/number!$B82*100</f>
        <v>5.0564145424153777</v>
      </c>
    </row>
    <row r="83" spans="1:11" ht="10.25" customHeight="1" x14ac:dyDescent="0.25">
      <c r="A83" s="81" t="s">
        <v>40</v>
      </c>
      <c r="B83" s="24">
        <f>number!B83</f>
        <v>9484</v>
      </c>
      <c r="C83" s="35">
        <f>number!C83/number!$B83*100</f>
        <v>49.757486292703504</v>
      </c>
      <c r="D83" s="35">
        <f>number!D83/number!$B83*100</f>
        <v>0.3479544495993252</v>
      </c>
      <c r="E83" s="35">
        <f>number!E83/number!$B83*100</f>
        <v>2.2247996625896249</v>
      </c>
      <c r="F83" s="35">
        <f>number!F83/number!$B83*100</f>
        <v>6.3264445381695483E-2</v>
      </c>
      <c r="G83" s="35">
        <f>number!G83/number!$B83*100</f>
        <v>3.9645719105862502</v>
      </c>
      <c r="H83" s="35">
        <f>number!H83/number!$B83*100</f>
        <v>1.6659637283846478</v>
      </c>
      <c r="I83" s="35">
        <f>number!I83/number!$B83*100</f>
        <v>0.52720371151412904</v>
      </c>
      <c r="J83" s="35">
        <f>number!J83/number!$B83*100</f>
        <v>35.744411640657951</v>
      </c>
      <c r="K83" s="79">
        <f>number!K83/number!$B83*100</f>
        <v>5.7043441585828765</v>
      </c>
    </row>
    <row r="84" spans="1:11" ht="10.25" customHeight="1" x14ac:dyDescent="0.25">
      <c r="A84" s="81" t="s">
        <v>37</v>
      </c>
      <c r="B84" s="24">
        <f>number!B84</f>
        <v>20113</v>
      </c>
      <c r="C84" s="35">
        <f>number!C84/number!$B84*100</f>
        <v>51.270322676875658</v>
      </c>
      <c r="D84" s="35">
        <f>number!D84/number!$B84*100</f>
        <v>0.39775269726047824</v>
      </c>
      <c r="E84" s="35">
        <f>number!E84/number!$B84*100</f>
        <v>2.1180331129120469</v>
      </c>
      <c r="F84" s="35">
        <f>number!F84/number!$B84*100</f>
        <v>0.10938199174663153</v>
      </c>
      <c r="G84" s="35">
        <f>number!G84/number!$B84*100</f>
        <v>4.5045492964749165</v>
      </c>
      <c r="H84" s="35">
        <f>number!H84/number!$B84*100</f>
        <v>4.1415999602247302</v>
      </c>
      <c r="I84" s="35">
        <f>number!I84/number!$B84*100</f>
        <v>0.83030875553124839</v>
      </c>
      <c r="J84" s="35">
        <f>number!J84/number!$B84*100</f>
        <v>31.243474369810571</v>
      </c>
      <c r="K84" s="79">
        <f>number!K84/number!$B84*100</f>
        <v>5.3845771391637252</v>
      </c>
    </row>
    <row r="85" spans="1:11" ht="10.25" customHeight="1" x14ac:dyDescent="0.25">
      <c r="A85" s="81" t="s">
        <v>91</v>
      </c>
      <c r="B85" s="24">
        <f>number!B85</f>
        <v>16318</v>
      </c>
      <c r="C85" s="35">
        <f>number!C85/number!$B85*100</f>
        <v>58.622380193651182</v>
      </c>
      <c r="D85" s="35">
        <f>number!D85/number!$B85*100</f>
        <v>0.40446133104547133</v>
      </c>
      <c r="E85" s="35">
        <f>number!E85/number!$B85*100</f>
        <v>1.783306777791396</v>
      </c>
      <c r="F85" s="35">
        <f>number!F85/number!$B85*100</f>
        <v>0.12869224169628632</v>
      </c>
      <c r="G85" s="35">
        <f>number!G85/number!$B85*100</f>
        <v>3.0763573967397968</v>
      </c>
      <c r="H85" s="35">
        <f>number!H85/number!$B85*100</f>
        <v>2.1755117048657922</v>
      </c>
      <c r="I85" s="35">
        <f>number!I85/number!$B85*100</f>
        <v>0.32479470523348447</v>
      </c>
      <c r="J85" s="35">
        <f>number!J85/number!$B85*100</f>
        <v>28.876087755852431</v>
      </c>
      <c r="K85" s="79">
        <f>number!K85/number!$B85*100</f>
        <v>4.6084078931241574</v>
      </c>
    </row>
    <row r="86" spans="1:11" ht="10.25" customHeight="1" x14ac:dyDescent="0.25">
      <c r="A86" s="81" t="s">
        <v>92</v>
      </c>
      <c r="B86" s="24">
        <f>number!B86</f>
        <v>9293</v>
      </c>
      <c r="C86" s="35">
        <f>number!C86/number!$B86*100</f>
        <v>52.049930054880022</v>
      </c>
      <c r="D86" s="35">
        <f>number!D86/number!$B86*100</f>
        <v>0.39814914451737871</v>
      </c>
      <c r="E86" s="35">
        <f>number!E86/number!$B86*100</f>
        <v>2.7332400731733562</v>
      </c>
      <c r="F86" s="35">
        <f>number!F86/number!$B86*100</f>
        <v>0.11836866458624772</v>
      </c>
      <c r="G86" s="35">
        <f>number!G86/number!$B86*100</f>
        <v>6.3273431615194236</v>
      </c>
      <c r="H86" s="35">
        <f>number!H86/number!$B86*100</f>
        <v>3.4219304853115249</v>
      </c>
      <c r="I86" s="35">
        <f>number!I86/number!$B86*100</f>
        <v>0.46271387065533198</v>
      </c>
      <c r="J86" s="35">
        <f>number!J86/number!$B86*100</f>
        <v>28.268589260733883</v>
      </c>
      <c r="K86" s="79">
        <f>number!K86/number!$B86*100</f>
        <v>6.2197352846228338</v>
      </c>
    </row>
    <row r="87" spans="1:11" ht="10.25" customHeight="1" x14ac:dyDescent="0.25">
      <c r="A87" s="81" t="s">
        <v>93</v>
      </c>
      <c r="B87" s="24">
        <f>number!B87</f>
        <v>11688</v>
      </c>
      <c r="C87" s="35">
        <f>number!C87/number!$B87*100</f>
        <v>26.890828199863108</v>
      </c>
      <c r="D87" s="35">
        <f>number!D87/number!$B87*100</f>
        <v>6.8446269678302529E-2</v>
      </c>
      <c r="E87" s="35">
        <f>number!E87/number!$B87*100</f>
        <v>1.2491444216290213</v>
      </c>
      <c r="F87" s="35">
        <f>number!F87/number!$B87*100</f>
        <v>0</v>
      </c>
      <c r="G87" s="35">
        <f>number!G87/number!$B87*100</f>
        <v>49.691991786447637</v>
      </c>
      <c r="H87" s="35">
        <f>number!H87/number!$B87*100</f>
        <v>1.8394934976043806</v>
      </c>
      <c r="I87" s="35">
        <f>number!I87/number!$B87*100</f>
        <v>0.28234086242299794</v>
      </c>
      <c r="J87" s="35">
        <f>number!J87/number!$B87*100</f>
        <v>15.212183436002737</v>
      </c>
      <c r="K87" s="79">
        <f>number!K87/number!$B87*100</f>
        <v>4.7655715263518141</v>
      </c>
    </row>
    <row r="88" spans="1:11" ht="10.25" customHeight="1" x14ac:dyDescent="0.25">
      <c r="A88" s="81" t="s">
        <v>94</v>
      </c>
      <c r="B88" s="24">
        <f>number!B88</f>
        <v>13713</v>
      </c>
      <c r="C88" s="35">
        <f>number!C88/number!$B88*100</f>
        <v>12.863705972434916</v>
      </c>
      <c r="D88" s="35">
        <f>number!D88/number!$B88*100</f>
        <v>8.0215853569605491E-2</v>
      </c>
      <c r="E88" s="35">
        <f>number!E88/number!$B88*100</f>
        <v>0.34274046525195068</v>
      </c>
      <c r="F88" s="35">
        <f>number!F88/number!$B88*100</f>
        <v>4.375410194705754E-2</v>
      </c>
      <c r="G88" s="35">
        <f>number!G88/number!$B88*100</f>
        <v>74.593451469408592</v>
      </c>
      <c r="H88" s="35">
        <f>number!H88/number!$B88*100</f>
        <v>0.1968934587617589</v>
      </c>
      <c r="I88" s="35">
        <f>number!I88/number!$B88*100</f>
        <v>0.22606286005979725</v>
      </c>
      <c r="J88" s="35">
        <f>number!J88/number!$B88*100</f>
        <v>6.2057901261576607</v>
      </c>
      <c r="K88" s="79">
        <f>number!K88/number!$B88*100</f>
        <v>5.4473856924086634</v>
      </c>
    </row>
    <row r="89" spans="1:11" ht="10.25" customHeight="1" x14ac:dyDescent="0.25">
      <c r="A89" s="81" t="s">
        <v>95</v>
      </c>
      <c r="B89" s="24">
        <f>number!B89</f>
        <v>23509</v>
      </c>
      <c r="C89" s="35">
        <f>number!C89/number!$B89*100</f>
        <v>44.404270704836449</v>
      </c>
      <c r="D89" s="35">
        <f>number!D89/number!$B89*100</f>
        <v>0.47215959845165684</v>
      </c>
      <c r="E89" s="35">
        <f>number!E89/number!$B89*100</f>
        <v>2.1268450380705262</v>
      </c>
      <c r="F89" s="35">
        <f>number!F89/number!$B89*100</f>
        <v>4.6790590837551577E-2</v>
      </c>
      <c r="G89" s="35">
        <f>number!G89/number!$B89*100</f>
        <v>9.9323663277893584</v>
      </c>
      <c r="H89" s="35">
        <f>number!H89/number!$B89*100</f>
        <v>1.3441660640605726</v>
      </c>
      <c r="I89" s="35">
        <f>number!I89/number!$B89*100</f>
        <v>0.5785018503551832</v>
      </c>
      <c r="J89" s="35">
        <f>number!J89/number!$B89*100</f>
        <v>34.79093113275767</v>
      </c>
      <c r="K89" s="79">
        <f>number!K89/number!$B89*100</f>
        <v>6.3039686928410399</v>
      </c>
    </row>
    <row r="90" spans="1:11" ht="10.25" customHeight="1" x14ac:dyDescent="0.25">
      <c r="A90" s="81" t="s">
        <v>96</v>
      </c>
      <c r="B90" s="24">
        <f>number!B90</f>
        <v>11051</v>
      </c>
      <c r="C90" s="35">
        <f>number!C90/number!$B90*100</f>
        <v>39.0462401592616</v>
      </c>
      <c r="D90" s="35">
        <f>number!D90/number!$B90*100</f>
        <v>0.226223871142883</v>
      </c>
      <c r="E90" s="35">
        <f>number!E90/number!$B90*100</f>
        <v>0.8686996651886707</v>
      </c>
      <c r="F90" s="35">
        <f>number!F90/number!$B90*100</f>
        <v>6.3342683920007234E-2</v>
      </c>
      <c r="G90" s="35">
        <f>number!G90/number!$B90*100</f>
        <v>29.689620848791964</v>
      </c>
      <c r="H90" s="35">
        <f>number!H90/number!$B90*100</f>
        <v>1.719301420685911</v>
      </c>
      <c r="I90" s="35">
        <f>number!I90/number!$B90*100</f>
        <v>0.33481132929146684</v>
      </c>
      <c r="J90" s="35">
        <f>number!J90/number!$B90*100</f>
        <v>22.378065333453986</v>
      </c>
      <c r="K90" s="79">
        <f>number!K90/number!$B90*100</f>
        <v>5.673694688263506</v>
      </c>
    </row>
    <row r="91" spans="1:11" ht="10.25" customHeight="1" thickBot="1" x14ac:dyDescent="0.3">
      <c r="A91" s="82" t="s">
        <v>97</v>
      </c>
      <c r="B91" s="83">
        <f>number!B91</f>
        <v>13593</v>
      </c>
      <c r="C91" s="84">
        <f>number!C91/number!$B91*100</f>
        <v>24.733318619877878</v>
      </c>
      <c r="D91" s="84">
        <f>number!D91/number!$B91*100</f>
        <v>0.17656146546016332</v>
      </c>
      <c r="E91" s="84">
        <f>number!E91/number!$B91*100</f>
        <v>0.86073714411829627</v>
      </c>
      <c r="F91" s="84">
        <f>number!F91/number!$B91*100</f>
        <v>7.3567277275068052E-3</v>
      </c>
      <c r="G91" s="84">
        <f>number!G91/number!$B91*100</f>
        <v>53.608474950342085</v>
      </c>
      <c r="H91" s="84">
        <f>number!H91/number!$B91*100</f>
        <v>0.98580151548591177</v>
      </c>
      <c r="I91" s="84">
        <f>number!I91/number!$B91*100</f>
        <v>0.25012874273523139</v>
      </c>
      <c r="J91" s="84">
        <f>number!J91/number!$B91*100</f>
        <v>13.904215404987861</v>
      </c>
      <c r="K91" s="85">
        <f>number!K91/number!$B91*100</f>
        <v>5.4734054292650631</v>
      </c>
    </row>
    <row r="92" spans="1:11" ht="12" thickTop="1" x14ac:dyDescent="0.25"/>
  </sheetData>
  <sheetProtection sheet="1" objects="1" scenarios="1"/>
  <phoneticPr fontId="0" type="noConversion"/>
  <printOptions horizontalCentered="1"/>
  <pageMargins left="0.35433070866141736" right="0.35433070866141736" top="0.19685039370078741" bottom="0" header="0" footer="0"/>
  <pageSetup paperSize="9" scale="95" orientation="portrait" r:id="rId1"/>
  <headerFooter alignWithMargins="0">
    <oddFooter>&amp;L&amp;8Source: ONS, Crown Copyright 2022&amp;R&amp;7Transport and Connectivity, Place, Prosperity &amp; Sustainability, www.birmingham.gov.uk/census, brenda.henry@birmingham.gov.uk,, 0121 303 4208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A8EBC-1DAD-42E7-895B-202F9CD88293}">
  <dimension ref="A1:G65"/>
  <sheetViews>
    <sheetView workbookViewId="0"/>
  </sheetViews>
  <sheetFormatPr defaultRowHeight="12.5" x14ac:dyDescent="0.25"/>
  <cols>
    <col min="1" max="1" width="45.36328125" style="18" customWidth="1"/>
    <col min="2" max="2" width="25.90625" style="50" bestFit="1" customWidth="1"/>
    <col min="3" max="3" width="15.90625" customWidth="1"/>
  </cols>
  <sheetData>
    <row r="1" spans="1:3" ht="14.5" thickBot="1" x14ac:dyDescent="0.35">
      <c r="A1" s="28" t="s">
        <v>179</v>
      </c>
      <c r="B1" s="28"/>
    </row>
    <row r="2" spans="1:3" ht="13.5" thickBot="1" x14ac:dyDescent="0.35">
      <c r="A2" s="62" t="s">
        <v>43</v>
      </c>
      <c r="B2" s="60" t="s">
        <v>177</v>
      </c>
      <c r="C2" s="61" t="s">
        <v>178</v>
      </c>
    </row>
    <row r="3" spans="1:3" ht="13" x14ac:dyDescent="0.3">
      <c r="A3" s="63" t="s">
        <v>120</v>
      </c>
      <c r="B3" s="63"/>
      <c r="C3" s="63">
        <v>389406</v>
      </c>
    </row>
    <row r="4" spans="1:3" ht="13" x14ac:dyDescent="0.3">
      <c r="A4" s="64" t="s">
        <v>121</v>
      </c>
      <c r="B4" s="64"/>
      <c r="C4" s="64">
        <v>4340</v>
      </c>
    </row>
    <row r="5" spans="1:3" ht="13" x14ac:dyDescent="0.3">
      <c r="A5" s="64" t="s">
        <v>122</v>
      </c>
      <c r="B5" s="64"/>
      <c r="C5" s="64">
        <v>21997</v>
      </c>
    </row>
    <row r="6" spans="1:3" ht="13" x14ac:dyDescent="0.3">
      <c r="A6" s="64" t="s">
        <v>4</v>
      </c>
      <c r="B6" s="64"/>
      <c r="C6" s="64">
        <v>1687</v>
      </c>
    </row>
    <row r="7" spans="1:3" ht="13" x14ac:dyDescent="0.3">
      <c r="A7" s="64" t="s">
        <v>173</v>
      </c>
      <c r="B7" s="64"/>
      <c r="C7" s="64">
        <v>341811</v>
      </c>
    </row>
    <row r="8" spans="1:3" ht="13.5" thickBot="1" x14ac:dyDescent="0.35">
      <c r="A8" s="65" t="s">
        <v>6</v>
      </c>
      <c r="B8" s="65"/>
      <c r="C8" s="65">
        <v>33126</v>
      </c>
    </row>
    <row r="9" spans="1:3" ht="14" thickTop="1" thickBot="1" x14ac:dyDescent="0.35">
      <c r="A9" s="56" t="s">
        <v>174</v>
      </c>
      <c r="B9" s="55"/>
      <c r="C9" s="57"/>
    </row>
    <row r="10" spans="1:3" ht="13.5" thickTop="1" x14ac:dyDescent="0.3">
      <c r="A10" s="54" t="s">
        <v>124</v>
      </c>
      <c r="B10" s="54">
        <v>421</v>
      </c>
      <c r="C10" s="52"/>
    </row>
    <row r="11" spans="1:3" ht="13" x14ac:dyDescent="0.3">
      <c r="A11" s="51" t="s">
        <v>125</v>
      </c>
      <c r="B11" s="51">
        <v>185</v>
      </c>
      <c r="C11" s="53"/>
    </row>
    <row r="12" spans="1:3" ht="13" x14ac:dyDescent="0.3">
      <c r="A12" s="51" t="s">
        <v>126</v>
      </c>
      <c r="B12" s="51">
        <v>6</v>
      </c>
      <c r="C12" s="53"/>
    </row>
    <row r="13" spans="1:3" ht="13" x14ac:dyDescent="0.3">
      <c r="A13" s="51" t="s">
        <v>127</v>
      </c>
      <c r="B13" s="51">
        <v>100</v>
      </c>
      <c r="C13" s="53"/>
    </row>
    <row r="14" spans="1:3" ht="13" x14ac:dyDescent="0.3">
      <c r="A14" s="51" t="s">
        <v>128</v>
      </c>
      <c r="B14" s="46">
        <v>275614</v>
      </c>
      <c r="C14" s="53"/>
    </row>
    <row r="15" spans="1:3" ht="13" x14ac:dyDescent="0.3">
      <c r="A15" s="51" t="s">
        <v>129</v>
      </c>
      <c r="B15" s="46">
        <v>1</v>
      </c>
      <c r="C15" s="58"/>
    </row>
    <row r="16" spans="1:3" ht="13.5" thickBot="1" x14ac:dyDescent="0.35">
      <c r="A16" s="66" t="s">
        <v>174</v>
      </c>
      <c r="B16" s="65"/>
      <c r="C16" s="65">
        <v>276327</v>
      </c>
    </row>
    <row r="17" spans="1:3" ht="14" thickTop="1" thickBot="1" x14ac:dyDescent="0.35">
      <c r="A17" s="56" t="s">
        <v>106</v>
      </c>
      <c r="B17" s="55"/>
      <c r="C17" s="57"/>
    </row>
    <row r="18" spans="1:3" ht="13.5" thickTop="1" x14ac:dyDescent="0.3">
      <c r="A18" s="54" t="s">
        <v>123</v>
      </c>
      <c r="B18" s="45">
        <v>12</v>
      </c>
      <c r="C18" s="52"/>
    </row>
    <row r="19" spans="1:3" ht="13" x14ac:dyDescent="0.3">
      <c r="A19" s="51" t="s">
        <v>130</v>
      </c>
      <c r="B19" s="46">
        <v>11</v>
      </c>
      <c r="C19" s="53"/>
    </row>
    <row r="20" spans="1:3" ht="13" x14ac:dyDescent="0.3">
      <c r="A20" s="46" t="s">
        <v>131</v>
      </c>
      <c r="B20" s="46">
        <v>93</v>
      </c>
      <c r="C20" s="53"/>
    </row>
    <row r="21" spans="1:3" ht="13" x14ac:dyDescent="0.3">
      <c r="A21" s="46" t="s">
        <v>132</v>
      </c>
      <c r="B21" s="46">
        <v>67</v>
      </c>
      <c r="C21" s="53"/>
    </row>
    <row r="22" spans="1:3" ht="13" x14ac:dyDescent="0.3">
      <c r="A22" s="46" t="s">
        <v>133</v>
      </c>
      <c r="B22" s="46">
        <v>5</v>
      </c>
      <c r="C22" s="53"/>
    </row>
    <row r="23" spans="1:3" ht="13" x14ac:dyDescent="0.3">
      <c r="A23" s="46" t="s">
        <v>134</v>
      </c>
      <c r="B23" s="46">
        <v>0</v>
      </c>
      <c r="C23" s="53"/>
    </row>
    <row r="24" spans="1:3" ht="13" x14ac:dyDescent="0.3">
      <c r="A24" s="46" t="s">
        <v>135</v>
      </c>
      <c r="B24" s="46">
        <v>0</v>
      </c>
      <c r="C24" s="53"/>
    </row>
    <row r="25" spans="1:3" ht="13" x14ac:dyDescent="0.3">
      <c r="A25" s="46" t="s">
        <v>136</v>
      </c>
      <c r="B25" s="46">
        <v>1</v>
      </c>
      <c r="C25" s="53"/>
    </row>
    <row r="26" spans="1:3" ht="13" x14ac:dyDescent="0.3">
      <c r="A26" s="46" t="s">
        <v>137</v>
      </c>
      <c r="B26" s="46">
        <v>16</v>
      </c>
      <c r="C26" s="53"/>
    </row>
    <row r="27" spans="1:3" ht="13" x14ac:dyDescent="0.3">
      <c r="A27" s="46" t="s">
        <v>138</v>
      </c>
      <c r="B27" s="46">
        <v>21</v>
      </c>
      <c r="C27" s="53"/>
    </row>
    <row r="28" spans="1:3" ht="13" x14ac:dyDescent="0.3">
      <c r="A28" s="46" t="s">
        <v>139</v>
      </c>
      <c r="B28" s="46">
        <v>0</v>
      </c>
      <c r="C28" s="53"/>
    </row>
    <row r="29" spans="1:3" ht="13" x14ac:dyDescent="0.3">
      <c r="A29" s="46" t="s">
        <v>140</v>
      </c>
      <c r="B29" s="46">
        <v>3</v>
      </c>
      <c r="C29" s="53"/>
    </row>
    <row r="30" spans="1:3" ht="13" x14ac:dyDescent="0.3">
      <c r="A30" s="46" t="s">
        <v>141</v>
      </c>
      <c r="B30" s="46">
        <v>50</v>
      </c>
      <c r="C30" s="53"/>
    </row>
    <row r="31" spans="1:3" ht="13" x14ac:dyDescent="0.3">
      <c r="A31" s="46" t="s">
        <v>142</v>
      </c>
      <c r="B31" s="46">
        <v>185</v>
      </c>
      <c r="C31" s="53"/>
    </row>
    <row r="32" spans="1:3" ht="13" x14ac:dyDescent="0.3">
      <c r="A32" s="46" t="s">
        <v>143</v>
      </c>
      <c r="B32" s="46">
        <v>244</v>
      </c>
      <c r="C32" s="53"/>
    </row>
    <row r="33" spans="1:3" ht="13" x14ac:dyDescent="0.3">
      <c r="A33" s="46" t="s">
        <v>144</v>
      </c>
      <c r="B33" s="46">
        <v>2</v>
      </c>
      <c r="C33" s="53"/>
    </row>
    <row r="34" spans="1:3" ht="13" x14ac:dyDescent="0.3">
      <c r="A34" s="46" t="s">
        <v>145</v>
      </c>
      <c r="B34" s="46">
        <v>1</v>
      </c>
      <c r="C34" s="53"/>
    </row>
    <row r="35" spans="1:3" ht="13" x14ac:dyDescent="0.3">
      <c r="A35" s="46" t="s">
        <v>146</v>
      </c>
      <c r="B35" s="46">
        <v>3</v>
      </c>
      <c r="C35" s="53"/>
    </row>
    <row r="36" spans="1:3" ht="13" x14ac:dyDescent="0.3">
      <c r="A36" s="46" t="s">
        <v>147</v>
      </c>
      <c r="B36" s="46">
        <v>6</v>
      </c>
      <c r="C36" s="53"/>
    </row>
    <row r="37" spans="1:3" ht="13" x14ac:dyDescent="0.3">
      <c r="A37" s="46" t="s">
        <v>148</v>
      </c>
      <c r="B37" s="46">
        <v>1227</v>
      </c>
      <c r="C37" s="53"/>
    </row>
    <row r="38" spans="1:3" ht="13" x14ac:dyDescent="0.3">
      <c r="A38" s="46" t="s">
        <v>149</v>
      </c>
      <c r="B38" s="46">
        <v>49</v>
      </c>
      <c r="C38" s="53"/>
    </row>
    <row r="39" spans="1:3" ht="13" x14ac:dyDescent="0.3">
      <c r="A39" s="46" t="s">
        <v>150</v>
      </c>
      <c r="B39" s="46">
        <v>923</v>
      </c>
      <c r="C39" s="53"/>
    </row>
    <row r="40" spans="1:3" ht="13" x14ac:dyDescent="0.3">
      <c r="A40" s="46" t="s">
        <v>151</v>
      </c>
      <c r="B40" s="46">
        <v>34</v>
      </c>
      <c r="C40" s="53"/>
    </row>
    <row r="41" spans="1:3" ht="13" x14ac:dyDescent="0.3">
      <c r="A41" s="46" t="s">
        <v>152</v>
      </c>
      <c r="B41" s="46">
        <v>418</v>
      </c>
      <c r="C41" s="53"/>
    </row>
    <row r="42" spans="1:3" ht="13" x14ac:dyDescent="0.3">
      <c r="A42" s="46" t="s">
        <v>153</v>
      </c>
      <c r="B42" s="46">
        <v>1522</v>
      </c>
      <c r="C42" s="53"/>
    </row>
    <row r="43" spans="1:3" ht="13" x14ac:dyDescent="0.3">
      <c r="A43" s="46" t="s">
        <v>154</v>
      </c>
      <c r="B43" s="46">
        <v>24</v>
      </c>
      <c r="C43" s="53"/>
    </row>
    <row r="44" spans="1:3" ht="13" x14ac:dyDescent="0.3">
      <c r="A44" s="46" t="s">
        <v>155</v>
      </c>
      <c r="B44" s="46">
        <v>75</v>
      </c>
      <c r="C44" s="53"/>
    </row>
    <row r="45" spans="1:3" ht="13" x14ac:dyDescent="0.3">
      <c r="A45" s="46" t="s">
        <v>156</v>
      </c>
      <c r="B45" s="46">
        <v>43</v>
      </c>
      <c r="C45" s="53"/>
    </row>
    <row r="46" spans="1:3" ht="13" x14ac:dyDescent="0.3">
      <c r="A46" s="46" t="s">
        <v>157</v>
      </c>
      <c r="B46" s="46">
        <v>20</v>
      </c>
      <c r="C46" s="53"/>
    </row>
    <row r="47" spans="1:3" ht="13" x14ac:dyDescent="0.3">
      <c r="A47" s="46" t="s">
        <v>158</v>
      </c>
      <c r="B47" s="46">
        <v>9</v>
      </c>
      <c r="C47" s="53"/>
    </row>
    <row r="48" spans="1:3" ht="13" x14ac:dyDescent="0.3">
      <c r="A48" s="46" t="s">
        <v>159</v>
      </c>
      <c r="B48" s="46">
        <v>464</v>
      </c>
      <c r="C48" s="53"/>
    </row>
    <row r="49" spans="1:7" ht="13" x14ac:dyDescent="0.3">
      <c r="A49" s="46" t="s">
        <v>160</v>
      </c>
      <c r="B49" s="46">
        <v>341</v>
      </c>
      <c r="C49" s="53"/>
    </row>
    <row r="50" spans="1:7" ht="13" x14ac:dyDescent="0.3">
      <c r="A50" s="46" t="s">
        <v>161</v>
      </c>
      <c r="B50" s="46">
        <v>56</v>
      </c>
      <c r="C50" s="53"/>
    </row>
    <row r="51" spans="1:7" ht="13" x14ac:dyDescent="0.3">
      <c r="A51" s="46" t="s">
        <v>162</v>
      </c>
      <c r="B51" s="46">
        <v>12</v>
      </c>
      <c r="C51" s="53"/>
    </row>
    <row r="52" spans="1:7" ht="13" x14ac:dyDescent="0.3">
      <c r="A52" s="46" t="s">
        <v>163</v>
      </c>
      <c r="B52" s="46">
        <v>4</v>
      </c>
      <c r="C52" s="53"/>
    </row>
    <row r="53" spans="1:7" ht="13" x14ac:dyDescent="0.3">
      <c r="A53" s="46" t="s">
        <v>164</v>
      </c>
      <c r="B53" s="46">
        <v>17</v>
      </c>
      <c r="C53" s="53"/>
    </row>
    <row r="54" spans="1:7" ht="13" x14ac:dyDescent="0.3">
      <c r="A54" s="46" t="s">
        <v>165</v>
      </c>
      <c r="B54" s="46">
        <v>6</v>
      </c>
      <c r="C54" s="53"/>
    </row>
    <row r="55" spans="1:7" ht="13" x14ac:dyDescent="0.3">
      <c r="A55" s="46" t="s">
        <v>166</v>
      </c>
      <c r="B55" s="46">
        <v>5</v>
      </c>
      <c r="C55" s="53"/>
    </row>
    <row r="56" spans="1:7" ht="13" x14ac:dyDescent="0.3">
      <c r="A56" s="46" t="s">
        <v>167</v>
      </c>
      <c r="B56" s="46">
        <v>121</v>
      </c>
      <c r="C56" s="53"/>
    </row>
    <row r="57" spans="1:7" ht="13" x14ac:dyDescent="0.3">
      <c r="A57" s="46" t="s">
        <v>168</v>
      </c>
      <c r="B57" s="46">
        <v>5</v>
      </c>
      <c r="C57" s="53"/>
    </row>
    <row r="58" spans="1:7" ht="13" x14ac:dyDescent="0.3">
      <c r="A58" s="46" t="s">
        <v>169</v>
      </c>
      <c r="B58" s="46">
        <v>163</v>
      </c>
      <c r="C58" s="53"/>
    </row>
    <row r="59" spans="1:7" ht="13" x14ac:dyDescent="0.3">
      <c r="A59" s="46" t="s">
        <v>170</v>
      </c>
      <c r="B59" s="46">
        <v>12</v>
      </c>
      <c r="C59" s="53"/>
    </row>
    <row r="60" spans="1:7" ht="13" x14ac:dyDescent="0.3">
      <c r="A60" s="46" t="s">
        <v>175</v>
      </c>
      <c r="B60" s="46">
        <v>20</v>
      </c>
      <c r="C60" s="53"/>
    </row>
    <row r="61" spans="1:7" ht="13" x14ac:dyDescent="0.3">
      <c r="A61" s="46" t="s">
        <v>171</v>
      </c>
      <c r="B61" s="46">
        <v>72</v>
      </c>
      <c r="C61" s="53"/>
    </row>
    <row r="62" spans="1:7" ht="13" x14ac:dyDescent="0.3">
      <c r="A62" s="63" t="s">
        <v>106</v>
      </c>
      <c r="B62" s="63"/>
      <c r="C62" s="63">
        <v>6362</v>
      </c>
    </row>
    <row r="63" spans="1:7" ht="13" x14ac:dyDescent="0.3">
      <c r="A63" s="65" t="s">
        <v>9</v>
      </c>
      <c r="B63" s="65"/>
      <c r="C63" s="65">
        <v>69856</v>
      </c>
    </row>
    <row r="64" spans="1:7" ht="13.5" thickBot="1" x14ac:dyDescent="0.35">
      <c r="A64" s="47" t="s">
        <v>176</v>
      </c>
      <c r="B64" s="49">
        <f>SUM(B10:B63)</f>
        <v>282689</v>
      </c>
      <c r="C64" s="59">
        <f>SUM(C3:C63)</f>
        <v>1144912</v>
      </c>
      <c r="G64" s="48"/>
    </row>
    <row r="65" spans="1:1" ht="13" thickTop="1" x14ac:dyDescent="0.25">
      <c r="A65" s="16"/>
    </row>
  </sheetData>
  <sheetProtection sheet="1" objects="1" scenarios="1"/>
  <pageMargins left="0.70866141732283472" right="0.70866141732283472" top="0.35433070866141736" bottom="0.15748031496062992" header="0.31496062992125984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notes and definition</vt:lpstr>
      <vt:lpstr>number</vt:lpstr>
      <vt:lpstr>percent</vt:lpstr>
      <vt:lpstr>detailed religion</vt:lpstr>
      <vt:lpstr>'detailed religion'!Print_Area</vt:lpstr>
      <vt:lpstr>'notes and definition'!Print_Area</vt:lpstr>
      <vt:lpstr>'detailed religion'!Print_Titles</vt:lpstr>
    </vt:vector>
  </TitlesOfParts>
  <Company>BCC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Census: TS030 Religion &amp; TS031 Religion(detailed)</dc:title>
  <dc:creator>PLAABAHY</dc:creator>
  <cp:keywords>Religion</cp:keywords>
  <cp:lastModifiedBy>James Cowling</cp:lastModifiedBy>
  <cp:lastPrinted>2022-11-30T10:51:30Z</cp:lastPrinted>
  <dcterms:created xsi:type="dcterms:W3CDTF">2003-09-23T15:10:48Z</dcterms:created>
  <dcterms:modified xsi:type="dcterms:W3CDTF">2023-02-08T12:32:51Z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980a96fd-ac44-4f16-b498-b49a9a54e05a</vt:lpwstr>
  </property>
</Properties>
</file>