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james_cowling_birmingham_gov_uk/Documents/Desktop/"/>
    </mc:Choice>
  </mc:AlternateContent>
  <xr:revisionPtr revIDLastSave="0" documentId="8_{3AEB62DF-ECF3-4BF5-A48F-E9CE136A911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efinition and notes" sheetId="5" r:id="rId1"/>
    <sheet name="number" sheetId="1" r:id="rId2"/>
    <sheet name="percen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2" l="1"/>
  <c r="B20" i="2"/>
  <c r="B19" i="2"/>
  <c r="B18" i="2"/>
  <c r="B17" i="2"/>
  <c r="B16" i="2"/>
  <c r="B15" i="2"/>
  <c r="B14" i="2"/>
  <c r="B13" i="2"/>
  <c r="B12" i="2"/>
  <c r="B10" i="2"/>
  <c r="B9" i="2"/>
  <c r="B8" i="2"/>
  <c r="B7" i="2"/>
  <c r="B6" i="2"/>
  <c r="B91" i="1"/>
  <c r="B91" i="2" s="1"/>
  <c r="B90" i="1"/>
  <c r="B90" i="2" s="1"/>
  <c r="B89" i="1"/>
  <c r="B89" i="2" s="1"/>
  <c r="B88" i="1"/>
  <c r="B88" i="2" s="1"/>
  <c r="B87" i="1"/>
  <c r="B87" i="2" s="1"/>
  <c r="B86" i="1"/>
  <c r="B86" i="2" s="1"/>
  <c r="B85" i="1"/>
  <c r="B85" i="2" s="1"/>
  <c r="B84" i="1"/>
  <c r="B84" i="2" s="1"/>
  <c r="B83" i="1"/>
  <c r="B83" i="2" s="1"/>
  <c r="B82" i="1"/>
  <c r="B82" i="2" s="1"/>
  <c r="B81" i="1"/>
  <c r="B81" i="2" s="1"/>
  <c r="B80" i="1"/>
  <c r="B80" i="2" s="1"/>
  <c r="B79" i="1"/>
  <c r="B79" i="2" s="1"/>
  <c r="B78" i="1"/>
  <c r="B78" i="2" s="1"/>
  <c r="B77" i="1"/>
  <c r="B77" i="2" s="1"/>
  <c r="B76" i="1"/>
  <c r="B76" i="2" s="1"/>
  <c r="B75" i="1"/>
  <c r="B75" i="2" s="1"/>
  <c r="B74" i="1"/>
  <c r="B74" i="2" s="1"/>
  <c r="B73" i="1"/>
  <c r="B73" i="2" s="1"/>
  <c r="B72" i="1"/>
  <c r="B72" i="2" s="1"/>
  <c r="B71" i="1"/>
  <c r="B71" i="2" s="1"/>
  <c r="B70" i="1"/>
  <c r="B70" i="2" s="1"/>
  <c r="B69" i="1"/>
  <c r="B69" i="2" s="1"/>
  <c r="B68" i="1"/>
  <c r="B68" i="2" s="1"/>
  <c r="B67" i="1"/>
  <c r="B67" i="2" s="1"/>
  <c r="B66" i="1"/>
  <c r="B66" i="2" s="1"/>
  <c r="B65" i="1"/>
  <c r="B65" i="2" s="1"/>
  <c r="B64" i="1"/>
  <c r="B64" i="2" s="1"/>
  <c r="B63" i="1"/>
  <c r="B63" i="2" s="1"/>
  <c r="B62" i="1"/>
  <c r="B62" i="2" s="1"/>
  <c r="B61" i="1"/>
  <c r="B61" i="2" s="1"/>
  <c r="B60" i="1"/>
  <c r="B60" i="2" s="1"/>
  <c r="B59" i="1"/>
  <c r="B59" i="2" s="1"/>
  <c r="B58" i="1"/>
  <c r="B58" i="2" s="1"/>
  <c r="B57" i="1"/>
  <c r="B57" i="2" s="1"/>
  <c r="B56" i="1"/>
  <c r="B56" i="2" s="1"/>
  <c r="B55" i="1"/>
  <c r="B55" i="2" s="1"/>
  <c r="B54" i="1"/>
  <c r="B54" i="2" s="1"/>
  <c r="B53" i="1"/>
  <c r="B53" i="2" s="1"/>
  <c r="B52" i="1"/>
  <c r="B52" i="2" s="1"/>
  <c r="B51" i="1"/>
  <c r="B51" i="2" s="1"/>
  <c r="B50" i="1"/>
  <c r="B50" i="2" s="1"/>
  <c r="B49" i="1"/>
  <c r="B49" i="2" s="1"/>
  <c r="B48" i="1"/>
  <c r="B48" i="2" s="1"/>
  <c r="B47" i="1"/>
  <c r="B47" i="2" s="1"/>
  <c r="B46" i="1"/>
  <c r="B46" i="2" s="1"/>
  <c r="B45" i="1"/>
  <c r="B45" i="2" s="1"/>
  <c r="B44" i="1"/>
  <c r="B44" i="2" s="1"/>
  <c r="B43" i="1"/>
  <c r="B43" i="2" s="1"/>
  <c r="B42" i="1"/>
  <c r="B42" i="2" s="1"/>
  <c r="B41" i="1"/>
  <c r="B41" i="2" s="1"/>
  <c r="B40" i="1"/>
  <c r="B40" i="2" s="1"/>
  <c r="B39" i="1"/>
  <c r="B39" i="2" s="1"/>
  <c r="B38" i="1"/>
  <c r="B38" i="2" s="1"/>
  <c r="B37" i="1"/>
  <c r="B37" i="2" s="1"/>
  <c r="B36" i="1"/>
  <c r="B36" i="2" s="1"/>
  <c r="B35" i="1"/>
  <c r="B35" i="2" s="1"/>
  <c r="B34" i="1"/>
  <c r="B34" i="2" s="1"/>
  <c r="B33" i="1"/>
  <c r="B33" i="2" s="1"/>
  <c r="B32" i="1"/>
  <c r="B32" i="2" s="1"/>
  <c r="B31" i="1"/>
  <c r="B31" i="2" s="1"/>
  <c r="B30" i="1"/>
  <c r="B30" i="2" s="1"/>
  <c r="B29" i="1"/>
  <c r="B29" i="2" s="1"/>
  <c r="B28" i="1"/>
  <c r="B28" i="2" s="1"/>
  <c r="B27" i="1"/>
  <c r="B27" i="2" s="1"/>
  <c r="B26" i="1"/>
  <c r="B26" i="2" s="1"/>
  <c r="B25" i="1"/>
  <c r="B25" i="2" s="1"/>
  <c r="B24" i="1"/>
  <c r="B24" i="2" s="1"/>
  <c r="B23" i="1"/>
  <c r="B23" i="2" s="1"/>
  <c r="B21" i="1"/>
  <c r="B20" i="1"/>
  <c r="B19" i="1"/>
  <c r="B18" i="1"/>
  <c r="B17" i="1"/>
  <c r="B16" i="1"/>
  <c r="B15" i="1"/>
  <c r="B14" i="1"/>
  <c r="B13" i="1"/>
  <c r="B12" i="1"/>
  <c r="B10" i="1"/>
  <c r="B9" i="1"/>
  <c r="B8" i="1"/>
  <c r="B7" i="1"/>
  <c r="B6" i="1"/>
  <c r="G91" i="2" l="1"/>
  <c r="G89" i="2"/>
  <c r="G84" i="2"/>
  <c r="G76" i="2"/>
  <c r="G68" i="2"/>
  <c r="G60" i="2"/>
  <c r="G52" i="2"/>
  <c r="G44" i="2"/>
  <c r="G36" i="2"/>
  <c r="G28" i="2"/>
  <c r="G21" i="2"/>
  <c r="E20" i="2"/>
  <c r="C8" i="2"/>
  <c r="D6" i="2"/>
  <c r="D90" i="2"/>
  <c r="F88" i="2"/>
  <c r="C87" i="2"/>
  <c r="G86" i="2"/>
  <c r="E85" i="2"/>
  <c r="G83" i="2"/>
  <c r="D82" i="2"/>
  <c r="G81" i="2"/>
  <c r="F80" i="2"/>
  <c r="C79" i="2"/>
  <c r="G78" i="2"/>
  <c r="E77" i="2"/>
  <c r="G75" i="2"/>
  <c r="D74" i="2"/>
  <c r="G73" i="2"/>
  <c r="F72" i="2"/>
  <c r="C71" i="2"/>
  <c r="G70" i="2"/>
  <c r="E69" i="2"/>
  <c r="G67" i="2"/>
  <c r="G65" i="2"/>
  <c r="F64" i="2"/>
  <c r="C63" i="2"/>
  <c r="E61" i="2"/>
  <c r="G59" i="2"/>
  <c r="D58" i="2"/>
  <c r="G57" i="2"/>
  <c r="F56" i="2"/>
  <c r="C55" i="2"/>
  <c r="G54" i="2"/>
  <c r="E53" i="2"/>
  <c r="G51" i="2"/>
  <c r="D50" i="2"/>
  <c r="G49" i="2"/>
  <c r="F48" i="2"/>
  <c r="C47" i="2"/>
  <c r="G46" i="2"/>
  <c r="E45" i="2"/>
  <c r="G43" i="2"/>
  <c r="D42" i="2"/>
  <c r="G41" i="2"/>
  <c r="F40" i="2"/>
  <c r="C39" i="2"/>
  <c r="G38" i="2"/>
  <c r="E37" i="2"/>
  <c r="G35" i="2"/>
  <c r="D34" i="2"/>
  <c r="G33" i="2"/>
  <c r="F32" i="2"/>
  <c r="C31" i="2"/>
  <c r="G30" i="2"/>
  <c r="E29" i="2"/>
  <c r="G27" i="2"/>
  <c r="D26" i="2"/>
  <c r="G25" i="2"/>
  <c r="F24" i="2"/>
  <c r="C23" i="2"/>
  <c r="G19" i="2"/>
  <c r="G18" i="2"/>
  <c r="D17" i="2"/>
  <c r="G16" i="2"/>
  <c r="F15" i="2"/>
  <c r="G13" i="2"/>
  <c r="E12" i="2"/>
  <c r="F10" i="2"/>
  <c r="C7" i="2"/>
  <c r="A2" i="2"/>
  <c r="A2" i="1"/>
  <c r="A1" i="2"/>
  <c r="A1" i="1"/>
  <c r="E10" i="2" l="1"/>
  <c r="G7" i="2"/>
  <c r="F12" i="2"/>
  <c r="D14" i="2"/>
  <c r="G15" i="2"/>
  <c r="E17" i="2"/>
  <c r="C19" i="2"/>
  <c r="F20" i="2"/>
  <c r="D23" i="2"/>
  <c r="G24" i="2"/>
  <c r="E26" i="2"/>
  <c r="C28" i="2"/>
  <c r="F29" i="2"/>
  <c r="D31" i="2"/>
  <c r="G32" i="2"/>
  <c r="E34" i="2"/>
  <c r="C36" i="2"/>
  <c r="F37" i="2"/>
  <c r="D39" i="2"/>
  <c r="G40" i="2"/>
  <c r="E42" i="2"/>
  <c r="C44" i="2"/>
  <c r="F45" i="2"/>
  <c r="D47" i="2"/>
  <c r="G48" i="2"/>
  <c r="E50" i="2"/>
  <c r="C52" i="2"/>
  <c r="F53" i="2"/>
  <c r="D55" i="2"/>
  <c r="G56" i="2"/>
  <c r="E58" i="2"/>
  <c r="C60" i="2"/>
  <c r="F61" i="2"/>
  <c r="D63" i="2"/>
  <c r="G64" i="2"/>
  <c r="E66" i="2"/>
  <c r="C68" i="2"/>
  <c r="F69" i="2"/>
  <c r="D71" i="2"/>
  <c r="G72" i="2"/>
  <c r="E74" i="2"/>
  <c r="C76" i="2"/>
  <c r="F77" i="2"/>
  <c r="D79" i="2"/>
  <c r="G80" i="2"/>
  <c r="E82" i="2"/>
  <c r="C84" i="2"/>
  <c r="F85" i="2"/>
  <c r="D87" i="2"/>
  <c r="G88" i="2"/>
  <c r="E90" i="2"/>
  <c r="C6" i="2"/>
  <c r="D10" i="2"/>
  <c r="F7" i="2"/>
  <c r="G12" i="2"/>
  <c r="E14" i="2"/>
  <c r="C16" i="2"/>
  <c r="F17" i="2"/>
  <c r="D19" i="2"/>
  <c r="G20" i="2"/>
  <c r="E23" i="2"/>
  <c r="C25" i="2"/>
  <c r="F26" i="2"/>
  <c r="D28" i="2"/>
  <c r="G29" i="2"/>
  <c r="E31" i="2"/>
  <c r="C33" i="2"/>
  <c r="F34" i="2"/>
  <c r="D36" i="2"/>
  <c r="G37" i="2"/>
  <c r="E39" i="2"/>
  <c r="C41" i="2"/>
  <c r="F42" i="2"/>
  <c r="D44" i="2"/>
  <c r="G45" i="2"/>
  <c r="E47" i="2"/>
  <c r="C49" i="2"/>
  <c r="F50" i="2"/>
  <c r="D52" i="2"/>
  <c r="G53" i="2"/>
  <c r="E55" i="2"/>
  <c r="C57" i="2"/>
  <c r="F58" i="2"/>
  <c r="D60" i="2"/>
  <c r="G61" i="2"/>
  <c r="E63" i="2"/>
  <c r="C65" i="2"/>
  <c r="F66" i="2"/>
  <c r="D68" i="2"/>
  <c r="G69" i="2"/>
  <c r="E71" i="2"/>
  <c r="C73" i="2"/>
  <c r="F74" i="2"/>
  <c r="D76" i="2"/>
  <c r="G77" i="2"/>
  <c r="E79" i="2"/>
  <c r="C81" i="2"/>
  <c r="F82" i="2"/>
  <c r="D84" i="2"/>
  <c r="G85" i="2"/>
  <c r="E87" i="2"/>
  <c r="C89" i="2"/>
  <c r="F90" i="2"/>
  <c r="G6" i="2"/>
  <c r="C10" i="2"/>
  <c r="E7" i="2"/>
  <c r="C13" i="2"/>
  <c r="F14" i="2"/>
  <c r="D16" i="2"/>
  <c r="G17" i="2"/>
  <c r="E19" i="2"/>
  <c r="C21" i="2"/>
  <c r="F23" i="2"/>
  <c r="D25" i="2"/>
  <c r="G26" i="2"/>
  <c r="E28" i="2"/>
  <c r="C30" i="2"/>
  <c r="F31" i="2"/>
  <c r="D33" i="2"/>
  <c r="G34" i="2"/>
  <c r="E36" i="2"/>
  <c r="C38" i="2"/>
  <c r="F39" i="2"/>
  <c r="D41" i="2"/>
  <c r="G42" i="2"/>
  <c r="E44" i="2"/>
  <c r="C46" i="2"/>
  <c r="F47" i="2"/>
  <c r="D49" i="2"/>
  <c r="G50" i="2"/>
  <c r="E52" i="2"/>
  <c r="C54" i="2"/>
  <c r="F55" i="2"/>
  <c r="D57" i="2"/>
  <c r="G58" i="2"/>
  <c r="E60" i="2"/>
  <c r="C62" i="2"/>
  <c r="F63" i="2"/>
  <c r="D65" i="2"/>
  <c r="G66" i="2"/>
  <c r="E68" i="2"/>
  <c r="C70" i="2"/>
  <c r="F71" i="2"/>
  <c r="D73" i="2"/>
  <c r="G74" i="2"/>
  <c r="E76" i="2"/>
  <c r="C78" i="2"/>
  <c r="F79" i="2"/>
  <c r="D81" i="2"/>
  <c r="G82" i="2"/>
  <c r="E84" i="2"/>
  <c r="C86" i="2"/>
  <c r="F87" i="2"/>
  <c r="D89" i="2"/>
  <c r="G90" i="2"/>
  <c r="F6" i="2"/>
  <c r="G8" i="2"/>
  <c r="D7" i="2"/>
  <c r="D13" i="2"/>
  <c r="G14" i="2"/>
  <c r="E16" i="2"/>
  <c r="C18" i="2"/>
  <c r="F19" i="2"/>
  <c r="D21" i="2"/>
  <c r="G23" i="2"/>
  <c r="E25" i="2"/>
  <c r="C27" i="2"/>
  <c r="F28" i="2"/>
  <c r="D30" i="2"/>
  <c r="G31" i="2"/>
  <c r="E33" i="2"/>
  <c r="C35" i="2"/>
  <c r="F36" i="2"/>
  <c r="D38" i="2"/>
  <c r="G39" i="2"/>
  <c r="E41" i="2"/>
  <c r="C43" i="2"/>
  <c r="F44" i="2"/>
  <c r="D46" i="2"/>
  <c r="G47" i="2"/>
  <c r="E49" i="2"/>
  <c r="C51" i="2"/>
  <c r="F52" i="2"/>
  <c r="D54" i="2"/>
  <c r="G55" i="2"/>
  <c r="E57" i="2"/>
  <c r="C59" i="2"/>
  <c r="F60" i="2"/>
  <c r="D62" i="2"/>
  <c r="G63" i="2"/>
  <c r="E65" i="2"/>
  <c r="C67" i="2"/>
  <c r="F68" i="2"/>
  <c r="D70" i="2"/>
  <c r="G71" i="2"/>
  <c r="E73" i="2"/>
  <c r="C75" i="2"/>
  <c r="F76" i="2"/>
  <c r="D78" i="2"/>
  <c r="G79" i="2"/>
  <c r="E81" i="2"/>
  <c r="C83" i="2"/>
  <c r="F84" i="2"/>
  <c r="D86" i="2"/>
  <c r="G87" i="2"/>
  <c r="E89" i="2"/>
  <c r="C91" i="2"/>
  <c r="E6" i="2"/>
  <c r="F8" i="2"/>
  <c r="E13" i="2"/>
  <c r="C15" i="2"/>
  <c r="F16" i="2"/>
  <c r="D18" i="2"/>
  <c r="E21" i="2"/>
  <c r="C24" i="2"/>
  <c r="F25" i="2"/>
  <c r="D27" i="2"/>
  <c r="E30" i="2"/>
  <c r="C32" i="2"/>
  <c r="F33" i="2"/>
  <c r="D35" i="2"/>
  <c r="E38" i="2"/>
  <c r="C40" i="2"/>
  <c r="F41" i="2"/>
  <c r="D43" i="2"/>
  <c r="E46" i="2"/>
  <c r="C48" i="2"/>
  <c r="F49" i="2"/>
  <c r="D51" i="2"/>
  <c r="E54" i="2"/>
  <c r="C56" i="2"/>
  <c r="F57" i="2"/>
  <c r="D59" i="2"/>
  <c r="E62" i="2"/>
  <c r="C64" i="2"/>
  <c r="F65" i="2"/>
  <c r="D67" i="2"/>
  <c r="E70" i="2"/>
  <c r="C72" i="2"/>
  <c r="F73" i="2"/>
  <c r="D75" i="2"/>
  <c r="E78" i="2"/>
  <c r="C80" i="2"/>
  <c r="F81" i="2"/>
  <c r="D83" i="2"/>
  <c r="E86" i="2"/>
  <c r="C88" i="2"/>
  <c r="F89" i="2"/>
  <c r="D91" i="2"/>
  <c r="E8" i="2"/>
  <c r="C12" i="2"/>
  <c r="F13" i="2"/>
  <c r="D15" i="2"/>
  <c r="E18" i="2"/>
  <c r="C20" i="2"/>
  <c r="F21" i="2"/>
  <c r="D24" i="2"/>
  <c r="E27" i="2"/>
  <c r="C29" i="2"/>
  <c r="F30" i="2"/>
  <c r="D32" i="2"/>
  <c r="E35" i="2"/>
  <c r="C37" i="2"/>
  <c r="F38" i="2"/>
  <c r="D40" i="2"/>
  <c r="E43" i="2"/>
  <c r="C45" i="2"/>
  <c r="F46" i="2"/>
  <c r="D48" i="2"/>
  <c r="E51" i="2"/>
  <c r="C53" i="2"/>
  <c r="F54" i="2"/>
  <c r="D56" i="2"/>
  <c r="E59" i="2"/>
  <c r="C61" i="2"/>
  <c r="F62" i="2"/>
  <c r="D64" i="2"/>
  <c r="E67" i="2"/>
  <c r="C69" i="2"/>
  <c r="F70" i="2"/>
  <c r="D72" i="2"/>
  <c r="E75" i="2"/>
  <c r="C77" i="2"/>
  <c r="F78" i="2"/>
  <c r="D80" i="2"/>
  <c r="E83" i="2"/>
  <c r="C85" i="2"/>
  <c r="F86" i="2"/>
  <c r="D88" i="2"/>
  <c r="E91" i="2"/>
  <c r="G10" i="2"/>
  <c r="D8" i="2"/>
  <c r="D12" i="2"/>
  <c r="E15" i="2"/>
  <c r="C17" i="2"/>
  <c r="F18" i="2"/>
  <c r="D20" i="2"/>
  <c r="E24" i="2"/>
  <c r="C26" i="2"/>
  <c r="F27" i="2"/>
  <c r="D29" i="2"/>
  <c r="E32" i="2"/>
  <c r="C34" i="2"/>
  <c r="F35" i="2"/>
  <c r="D37" i="2"/>
  <c r="E40" i="2"/>
  <c r="C42" i="2"/>
  <c r="F43" i="2"/>
  <c r="D45" i="2"/>
  <c r="E48" i="2"/>
  <c r="C50" i="2"/>
  <c r="F51" i="2"/>
  <c r="D53" i="2"/>
  <c r="E56" i="2"/>
  <c r="C58" i="2"/>
  <c r="F59" i="2"/>
  <c r="D61" i="2"/>
  <c r="G62" i="2"/>
  <c r="E64" i="2"/>
  <c r="C66" i="2"/>
  <c r="F67" i="2"/>
  <c r="D69" i="2"/>
  <c r="E72" i="2"/>
  <c r="C74" i="2"/>
  <c r="F75" i="2"/>
  <c r="D77" i="2"/>
  <c r="E80" i="2"/>
  <c r="C82" i="2"/>
  <c r="F83" i="2"/>
  <c r="D85" i="2"/>
  <c r="E88" i="2"/>
  <c r="C90" i="2"/>
  <c r="F91" i="2"/>
  <c r="C14" i="2"/>
  <c r="D66" i="2"/>
  <c r="E9" i="2"/>
  <c r="D9" i="2"/>
  <c r="F9" i="2"/>
  <c r="C9" i="2"/>
  <c r="G9" i="2"/>
</calcChain>
</file>

<file path=xl/sharedStrings.xml><?xml version="1.0" encoding="utf-8"?>
<sst xmlns="http://schemas.openxmlformats.org/spreadsheetml/2006/main" count="216" uniqueCount="118">
  <si>
    <t>England</t>
  </si>
  <si>
    <t>England &amp; Wales</t>
  </si>
  <si>
    <t>West Midlands Region</t>
  </si>
  <si>
    <t>West Midlands Met County</t>
  </si>
  <si>
    <t>Birmingham</t>
  </si>
  <si>
    <t>Edgbaston</t>
  </si>
  <si>
    <t>Erdington</t>
  </si>
  <si>
    <t>Hall Green</t>
  </si>
  <si>
    <t>Hodge Hill</t>
  </si>
  <si>
    <t>Ladywood</t>
  </si>
  <si>
    <t>Northfield</t>
  </si>
  <si>
    <t>Perry Barr</t>
  </si>
  <si>
    <t>Selly Oak</t>
  </si>
  <si>
    <t>Sutton Coldfield</t>
  </si>
  <si>
    <t>Yardley</t>
  </si>
  <si>
    <t>Aston</t>
  </si>
  <si>
    <t>Bartley Green</t>
  </si>
  <si>
    <t>Billesley</t>
  </si>
  <si>
    <t>Harborne</t>
  </si>
  <si>
    <t>Kingstanding</t>
  </si>
  <si>
    <t>Nechells</t>
  </si>
  <si>
    <t>Oscott</t>
  </si>
  <si>
    <t>Quinton</t>
  </si>
  <si>
    <t>Shard End</t>
  </si>
  <si>
    <t>Sheldon</t>
  </si>
  <si>
    <t>Stockland Green</t>
  </si>
  <si>
    <t>Sutton Four Oaks</t>
  </si>
  <si>
    <t>Sutton Vesey</t>
  </si>
  <si>
    <t>Handsworth Wood</t>
  </si>
  <si>
    <t>South Yardley</t>
  </si>
  <si>
    <t>Sutton Trinity</t>
  </si>
  <si>
    <t>Acocks Green</t>
  </si>
  <si>
    <t>Bordesley Green</t>
  </si>
  <si>
    <t>All usual residents</t>
  </si>
  <si>
    <t xml:space="preserve">Although the population base for enumeration included non-UK short-term residents, these are not included in the main outputs from the </t>
  </si>
  <si>
    <t xml:space="preserve">stay in the UK for a period of 12 months or more, or had a permanent UK address and was outside the UK and intended to be outside </t>
  </si>
  <si>
    <t>the UK for less than 12 months.</t>
  </si>
  <si>
    <t>Terms and Conditions</t>
  </si>
  <si>
    <t>1. All material on the Office for National Statistics (ONS) website is subject to Crown Copyright protection unless otherwise indicated.</t>
  </si>
  <si>
    <t xml:space="preserve">2. These statistics may be used, excluding logos, under the terms of the Open Government Licence. </t>
  </si>
  <si>
    <t>0121 303 4208</t>
  </si>
  <si>
    <t>Wards</t>
  </si>
  <si>
    <t>brenda.henry@birmingham.gov.uk</t>
  </si>
  <si>
    <t>Allens Cross</t>
  </si>
  <si>
    <t>Alum Rock</t>
  </si>
  <si>
    <t>Balsall Heath West</t>
  </si>
  <si>
    <t>Birchfield</t>
  </si>
  <si>
    <t>Bordesley &amp; Highgate</t>
  </si>
  <si>
    <t>Bournbrook &amp; Selly Park</t>
  </si>
  <si>
    <t>Bournville &amp; Cotteridge</t>
  </si>
  <si>
    <t>Brandwood &amp; King's Heath</t>
  </si>
  <si>
    <t>Bromford &amp; Hodge Hill</t>
  </si>
  <si>
    <t>Castle Vale</t>
  </si>
  <si>
    <t>Druids Heath &amp; Monyhull</t>
  </si>
  <si>
    <t>Frankley Great Park</t>
  </si>
  <si>
    <t>Garretts Green</t>
  </si>
  <si>
    <t>Glebe Farm &amp; Tile Cross</t>
  </si>
  <si>
    <t>Gravelly Hill</t>
  </si>
  <si>
    <t>Hall Green North</t>
  </si>
  <si>
    <t>Hall Green South</t>
  </si>
  <si>
    <t>Handsworth</t>
  </si>
  <si>
    <t>Heartlands</t>
  </si>
  <si>
    <t>Highter's Heath</t>
  </si>
  <si>
    <t>Holyhead</t>
  </si>
  <si>
    <t>King's Norton North</t>
  </si>
  <si>
    <t>King's Norton South</t>
  </si>
  <si>
    <t>Longbridge &amp; West Heath</t>
  </si>
  <si>
    <t>Lozells</t>
  </si>
  <si>
    <t>Moseley</t>
  </si>
  <si>
    <t>Newtown</t>
  </si>
  <si>
    <t>North Edgbaston</t>
  </si>
  <si>
    <t>Perry Common</t>
  </si>
  <si>
    <t>Pype Hayes</t>
  </si>
  <si>
    <t>Rubery &amp; Rednal</t>
  </si>
  <si>
    <t>Small Heath</t>
  </si>
  <si>
    <t>Soho &amp; Jewellery Quarter</t>
  </si>
  <si>
    <t>Sparkbrook &amp; Balsall Heath East</t>
  </si>
  <si>
    <t>Sparkhill</t>
  </si>
  <si>
    <t>Stirchley</t>
  </si>
  <si>
    <t>Sutton Mere Green</t>
  </si>
  <si>
    <t>Sutton Reddicap</t>
  </si>
  <si>
    <t>Sutton Roughley</t>
  </si>
  <si>
    <t>Sutton Walmley &amp; Minworth</t>
  </si>
  <si>
    <t>Sutton Wylde Green</t>
  </si>
  <si>
    <t>Tyseley &amp; Hay Mills</t>
  </si>
  <si>
    <t>Ward End</t>
  </si>
  <si>
    <t>Weoley &amp; Selly Oak</t>
  </si>
  <si>
    <t>Yardley East</t>
  </si>
  <si>
    <t>Yardley West &amp; Stechford</t>
  </si>
  <si>
    <t>2021 Census: Key Statistics for Birmingham and it's constituent areas</t>
  </si>
  <si>
    <t xml:space="preserve">2021 Census, but are analysed separately. All outputs, unless specified, are produced using only usual residents of the UK. </t>
  </si>
  <si>
    <t xml:space="preserve">For 2021 Census purposes, a usual resident of the UK is anyone who, on census day, was in the UK and had stayed or intended to </t>
  </si>
  <si>
    <t>Source: Office for National Statistics   © Crown Copyright 2022</t>
  </si>
  <si>
    <t>Transport and Connectivity, Place, Prosperity &amp; Sustainability</t>
  </si>
  <si>
    <t>November 2022</t>
  </si>
  <si>
    <t>Geography</t>
  </si>
  <si>
    <t>Constituencies</t>
  </si>
  <si>
    <t>All people (number)</t>
  </si>
  <si>
    <t>All people (percent)</t>
  </si>
  <si>
    <t xml:space="preserve">range of supporting information are available on the ONS website. </t>
  </si>
  <si>
    <t>Link to ONS Census web page</t>
  </si>
  <si>
    <t>Link to Open Government Licence for Public Sector Information</t>
  </si>
  <si>
    <t>Link to Birmingham City Council Census web page</t>
  </si>
  <si>
    <t>Link to ONS 2021 Census geography products web page</t>
  </si>
  <si>
    <t>This table is part of the the first release of 2021 census data that add detail to the population estimates from the 2021 Census that were published in July 2022.</t>
  </si>
  <si>
    <t xml:space="preserve">The main population base for outputs from the 2021 Census is the usual resident population as at census day (21 March 2021). </t>
  </si>
  <si>
    <t xml:space="preserve">Further information about the census estimates, including details about the methodology used, information about data quality and a </t>
  </si>
  <si>
    <t>Totals may differ between tables for the same variables due to disclosure control measures. The lower geographies are most affected.</t>
  </si>
  <si>
    <t>The migration indicator classifies people based on the difference between their current address and their address one year ago. It provides an</t>
  </si>
  <si>
    <t>indicator of the movement of people within the UK and from outside the UK, in the one-year period before the census.</t>
  </si>
  <si>
    <t>Migrant Indicator</t>
  </si>
  <si>
    <t>Definition and notes</t>
  </si>
  <si>
    <t>Migrant from within the UK: Address one year ago was in the UK</t>
  </si>
  <si>
    <t>Adress one year ago is the same as the address of enumeration</t>
  </si>
  <si>
    <t>Adress one year ago is a student term-time or boarding school address in UK</t>
  </si>
  <si>
    <t>Migrant from outside the UK: Address one year ago was outside the UK</t>
  </si>
  <si>
    <t>no usual address 12 months ago (babies less than 12 months old)</t>
  </si>
  <si>
    <t>Ward results are ONS and Parliamentary constituencies results are calculated by BCC using GIS to allocate whole output areas to the WPC in which the population weighted centroid falls.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</si>
</sst>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#,##0.0"/>
  </numFmts>
  <fonts count="41" x14ac:knownFonts="1">
    <font>
      <sz val="10"/>
      <name val="Arial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12"/>
      <name val="Arial"/>
      <family val="2"/>
    </font>
    <font>
      <sz val="11"/>
      <color indexed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dotted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dotted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</borders>
  <cellStyleXfs count="5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8" fillId="0" borderId="0"/>
    <xf numFmtId="0" fontId="8" fillId="0" borderId="0"/>
    <xf numFmtId="164" fontId="26" fillId="0" borderId="0"/>
    <xf numFmtId="0" fontId="12" fillId="23" borderId="7" applyNumberFormat="0" applyFont="0" applyAlignment="0" applyProtection="0"/>
    <xf numFmtId="0" fontId="27" fillId="20" borderId="8" applyNumberFormat="0" applyAlignment="0" applyProtection="0"/>
    <xf numFmtId="0" fontId="4" fillId="0" borderId="0">
      <alignment horizontal="left"/>
    </xf>
    <xf numFmtId="0" fontId="5" fillId="0" borderId="0">
      <alignment horizontal="left"/>
    </xf>
    <xf numFmtId="0" fontId="5" fillId="0" borderId="0">
      <alignment horizontal="center" vertical="center" wrapText="1"/>
    </xf>
    <xf numFmtId="0" fontId="5" fillId="0" borderId="0">
      <alignment horizontal="left" vertical="center" wrapText="1"/>
    </xf>
    <xf numFmtId="0" fontId="5" fillId="0" borderId="0">
      <alignment horizontal="right"/>
    </xf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 wrapText="1"/>
    </xf>
    <xf numFmtId="0" fontId="6" fillId="0" borderId="0" xfId="0" applyFont="1" applyAlignment="1"/>
    <xf numFmtId="2" fontId="6" fillId="0" borderId="0" xfId="0" applyNumberFormat="1" applyFont="1"/>
    <xf numFmtId="0" fontId="7" fillId="0" borderId="0" xfId="0" applyFont="1" applyBorder="1"/>
    <xf numFmtId="0" fontId="6" fillId="0" borderId="0" xfId="0" applyFont="1" applyBorder="1"/>
    <xf numFmtId="0" fontId="2" fillId="0" borderId="0" xfId="0" applyFont="1" applyBorder="1"/>
    <xf numFmtId="3" fontId="6" fillId="0" borderId="10" xfId="0" applyNumberFormat="1" applyFont="1" applyBorder="1"/>
    <xf numFmtId="3" fontId="5" fillId="0" borderId="10" xfId="0" applyNumberFormat="1" applyFont="1" applyBorder="1"/>
    <xf numFmtId="165" fontId="6" fillId="0" borderId="10" xfId="0" applyNumberFormat="1" applyFont="1" applyBorder="1"/>
    <xf numFmtId="0" fontId="32" fillId="0" borderId="0" xfId="0" applyFont="1" applyBorder="1"/>
    <xf numFmtId="0" fontId="33" fillId="0" borderId="0" xfId="0" applyFont="1"/>
    <xf numFmtId="165" fontId="6" fillId="0" borderId="0" xfId="0" applyNumberFormat="1" applyFont="1"/>
    <xf numFmtId="0" fontId="34" fillId="24" borderId="0" xfId="40" applyFont="1" applyFill="1"/>
    <xf numFmtId="0" fontId="35" fillId="24" borderId="0" xfId="40" applyFont="1" applyFill="1"/>
    <xf numFmtId="0" fontId="32" fillId="24" borderId="0" xfId="40" applyFont="1" applyFill="1"/>
    <xf numFmtId="0" fontId="36" fillId="24" borderId="0" xfId="52" applyFont="1" applyFill="1" applyBorder="1"/>
    <xf numFmtId="0" fontId="36" fillId="0" borderId="0" xfId="34" applyFont="1" applyFill="1" applyAlignment="1" applyProtection="1"/>
    <xf numFmtId="0" fontId="37" fillId="24" borderId="0" xfId="40" applyFont="1" applyFill="1"/>
    <xf numFmtId="0" fontId="33" fillId="24" borderId="0" xfId="40" applyFont="1" applyFill="1"/>
    <xf numFmtId="0" fontId="36" fillId="24" borderId="0" xfId="34" applyNumberFormat="1" applyFont="1" applyFill="1" applyBorder="1" applyAlignment="1" applyProtection="1"/>
    <xf numFmtId="0" fontId="36" fillId="24" borderId="0" xfId="34" applyFont="1" applyFill="1" applyBorder="1" applyAlignment="1" applyProtection="1"/>
    <xf numFmtId="14" fontId="32" fillId="24" borderId="0" xfId="40" quotePrefix="1" applyNumberFormat="1" applyFont="1" applyFill="1" applyAlignment="1">
      <alignment horizontal="left"/>
    </xf>
    <xf numFmtId="0" fontId="36" fillId="24" borderId="0" xfId="52" applyNumberFormat="1" applyFont="1" applyFill="1" applyBorder="1" applyAlignment="1" applyProtection="1"/>
    <xf numFmtId="164" fontId="32" fillId="24" borderId="0" xfId="41" applyFont="1" applyFill="1" applyAlignment="1" applyProtection="1">
      <alignment horizontal="right"/>
      <protection locked="0"/>
    </xf>
    <xf numFmtId="0" fontId="38" fillId="0" borderId="0" xfId="0" applyFont="1"/>
    <xf numFmtId="3" fontId="10" fillId="0" borderId="0" xfId="0" applyNumberFormat="1" applyFont="1"/>
    <xf numFmtId="3" fontId="6" fillId="0" borderId="0" xfId="0" applyNumberFormat="1" applyFont="1"/>
    <xf numFmtId="3" fontId="32" fillId="0" borderId="0" xfId="0" applyNumberFormat="1" applyFont="1" applyBorder="1"/>
    <xf numFmtId="3" fontId="2" fillId="0" borderId="0" xfId="0" applyNumberFormat="1" applyFont="1" applyBorder="1"/>
    <xf numFmtId="3" fontId="6" fillId="0" borderId="0" xfId="0" applyNumberFormat="1" applyFont="1" applyBorder="1"/>
    <xf numFmtId="3" fontId="7" fillId="0" borderId="0" xfId="0" applyNumberFormat="1" applyFont="1" applyBorder="1"/>
    <xf numFmtId="3" fontId="6" fillId="0" borderId="0" xfId="0" applyNumberFormat="1" applyFont="1" applyAlignment="1">
      <alignment horizontal="right"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3" fontId="38" fillId="0" borderId="0" xfId="0" applyNumberFormat="1" applyFont="1"/>
    <xf numFmtId="3" fontId="6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wrapText="1"/>
    </xf>
    <xf numFmtId="0" fontId="5" fillId="0" borderId="12" xfId="0" applyFont="1" applyBorder="1" applyAlignment="1">
      <alignment horizontal="left"/>
    </xf>
    <xf numFmtId="3" fontId="6" fillId="0" borderId="13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0" fontId="5" fillId="0" borderId="15" xfId="0" applyFont="1" applyBorder="1" applyAlignment="1">
      <alignment horizontal="left"/>
    </xf>
    <xf numFmtId="0" fontId="5" fillId="0" borderId="15" xfId="0" applyFont="1" applyBorder="1"/>
    <xf numFmtId="0" fontId="31" fillId="0" borderId="15" xfId="0" applyFont="1" applyBorder="1"/>
    <xf numFmtId="0" fontId="5" fillId="0" borderId="16" xfId="0" applyFont="1" applyBorder="1"/>
    <xf numFmtId="3" fontId="6" fillId="0" borderId="17" xfId="0" applyNumberFormat="1" applyFont="1" applyBorder="1"/>
    <xf numFmtId="0" fontId="40" fillId="0" borderId="0" xfId="0" applyFont="1" applyBorder="1"/>
    <xf numFmtId="3" fontId="40" fillId="0" borderId="0" xfId="0" applyNumberFormat="1" applyFont="1" applyBorder="1"/>
    <xf numFmtId="3" fontId="39" fillId="0" borderId="10" xfId="0" applyNumberFormat="1" applyFont="1" applyBorder="1"/>
    <xf numFmtId="0" fontId="5" fillId="0" borderId="10" xfId="0" applyFont="1" applyBorder="1"/>
    <xf numFmtId="3" fontId="5" fillId="0" borderId="10" xfId="0" applyNumberFormat="1" applyFont="1" applyBorder="1" applyProtection="1">
      <protection locked="0"/>
    </xf>
    <xf numFmtId="0" fontId="3" fillId="0" borderId="18" xfId="0" applyFont="1" applyFill="1" applyBorder="1" applyAlignment="1">
      <alignment horizontal="left" wrapText="1"/>
    </xf>
    <xf numFmtId="3" fontId="9" fillId="0" borderId="19" xfId="0" applyNumberFormat="1" applyFont="1" applyBorder="1" applyAlignment="1">
      <alignment horizontal="right" vertical="top" wrapText="1"/>
    </xf>
    <xf numFmtId="3" fontId="39" fillId="0" borderId="19" xfId="0" applyNumberFormat="1" applyFont="1" applyBorder="1" applyAlignment="1">
      <alignment wrapText="1"/>
    </xf>
    <xf numFmtId="3" fontId="3" fillId="0" borderId="18" xfId="0" applyNumberFormat="1" applyFont="1" applyFill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/>
    <xf numFmtId="165" fontId="6" fillId="0" borderId="21" xfId="0" applyNumberFormat="1" applyFont="1" applyBorder="1"/>
    <xf numFmtId="0" fontId="6" fillId="0" borderId="16" xfId="0" applyFont="1" applyBorder="1"/>
    <xf numFmtId="165" fontId="6" fillId="0" borderId="17" xfId="0" applyNumberFormat="1" applyFont="1" applyBorder="1"/>
    <xf numFmtId="165" fontId="6" fillId="0" borderId="22" xfId="0" applyNumberFormat="1" applyFont="1" applyBorder="1"/>
    <xf numFmtId="3" fontId="6" fillId="0" borderId="12" xfId="0" applyNumberFormat="1" applyFont="1" applyBorder="1" applyAlignment="1">
      <alignment horizontal="left" wrapText="1"/>
    </xf>
    <xf numFmtId="3" fontId="5" fillId="0" borderId="13" xfId="0" applyNumberFormat="1" applyFont="1" applyBorder="1"/>
    <xf numFmtId="3" fontId="39" fillId="0" borderId="13" xfId="0" applyNumberFormat="1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3" fontId="5" fillId="0" borderId="17" xfId="0" applyNumberFormat="1" applyFont="1" applyBorder="1"/>
    <xf numFmtId="3" fontId="39" fillId="0" borderId="17" xfId="0" applyNumberFormat="1" applyFont="1" applyBorder="1"/>
    <xf numFmtId="0" fontId="7" fillId="0" borderId="23" xfId="0" applyFont="1" applyBorder="1" applyAlignment="1"/>
    <xf numFmtId="0" fontId="7" fillId="0" borderId="11" xfId="0" applyFont="1" applyBorder="1" applyAlignment="1"/>
    <xf numFmtId="0" fontId="7" fillId="0" borderId="24" xfId="0" applyFont="1" applyBorder="1" applyAlignment="1"/>
    <xf numFmtId="3" fontId="7" fillId="0" borderId="23" xfId="0" applyNumberFormat="1" applyFont="1" applyBorder="1" applyAlignment="1"/>
    <xf numFmtId="3" fontId="7" fillId="0" borderId="11" xfId="0" applyNumberFormat="1" applyFont="1" applyBorder="1" applyAlignment="1"/>
    <xf numFmtId="3" fontId="6" fillId="0" borderId="24" xfId="0" applyNumberFormat="1" applyFont="1" applyBorder="1"/>
    <xf numFmtId="0" fontId="6" fillId="0" borderId="12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3" fontId="6" fillId="0" borderId="12" xfId="0" applyNumberFormat="1" applyFont="1" applyBorder="1" applyAlignment="1">
      <alignment horizontal="left"/>
    </xf>
    <xf numFmtId="3" fontId="5" fillId="0" borderId="14" xfId="0" applyNumberFormat="1" applyFont="1" applyBorder="1"/>
    <xf numFmtId="3" fontId="6" fillId="0" borderId="15" xfId="0" applyNumberFormat="1" applyFont="1" applyBorder="1" applyAlignment="1">
      <alignment horizontal="left"/>
    </xf>
    <xf numFmtId="3" fontId="5" fillId="0" borderId="21" xfId="0" applyNumberFormat="1" applyFont="1" applyBorder="1"/>
    <xf numFmtId="0" fontId="5" fillId="0" borderId="21" xfId="0" applyFont="1" applyBorder="1"/>
    <xf numFmtId="3" fontId="6" fillId="0" borderId="16" xfId="0" applyNumberFormat="1" applyFont="1" applyBorder="1" applyAlignment="1">
      <alignment horizontal="left"/>
    </xf>
    <xf numFmtId="0" fontId="5" fillId="0" borderId="17" xfId="0" applyFont="1" applyBorder="1"/>
    <xf numFmtId="0" fontId="5" fillId="0" borderId="22" xfId="0" applyFont="1" applyBorder="1"/>
    <xf numFmtId="3" fontId="5" fillId="0" borderId="12" xfId="0" applyNumberFormat="1" applyFont="1" applyBorder="1" applyAlignment="1">
      <alignment horizontal="left"/>
    </xf>
    <xf numFmtId="3" fontId="5" fillId="0" borderId="13" xfId="0" applyNumberFormat="1" applyFont="1" applyBorder="1" applyProtection="1">
      <protection locked="0"/>
    </xf>
    <xf numFmtId="3" fontId="6" fillId="0" borderId="14" xfId="0" applyNumberFormat="1" applyFont="1" applyBorder="1"/>
    <xf numFmtId="3" fontId="5" fillId="0" borderId="15" xfId="0" applyNumberFormat="1" applyFont="1" applyBorder="1" applyAlignment="1">
      <alignment horizontal="left"/>
    </xf>
    <xf numFmtId="3" fontId="6" fillId="0" borderId="21" xfId="0" applyNumberFormat="1" applyFont="1" applyBorder="1"/>
    <xf numFmtId="3" fontId="5" fillId="0" borderId="15" xfId="0" applyNumberFormat="1" applyFont="1" applyBorder="1"/>
    <xf numFmtId="3" fontId="31" fillId="0" borderId="15" xfId="0" applyNumberFormat="1" applyFont="1" applyBorder="1"/>
    <xf numFmtId="3" fontId="5" fillId="0" borderId="16" xfId="0" applyNumberFormat="1" applyFont="1" applyBorder="1"/>
    <xf numFmtId="3" fontId="5" fillId="0" borderId="17" xfId="0" applyNumberFormat="1" applyFont="1" applyBorder="1" applyProtection="1">
      <protection locked="0"/>
    </xf>
    <xf numFmtId="3" fontId="6" fillId="0" borderId="22" xfId="0" applyNumberFormat="1" applyFont="1" applyBorder="1"/>
    <xf numFmtId="3" fontId="6" fillId="0" borderId="20" xfId="0" applyNumberFormat="1" applyFont="1" applyBorder="1" applyAlignment="1">
      <alignment horizontal="right" wrapText="1"/>
    </xf>
    <xf numFmtId="3" fontId="5" fillId="0" borderId="22" xfId="0" applyNumberFormat="1" applyFont="1" applyBorder="1"/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 xr:uid="{00000000-0005-0000-0000-000022000000}"/>
    <cellStyle name="Hyperlink_r21ewrttableks101ewladv1_tcm77-290562 2" xfId="52" xr:uid="{8A0F7ACF-9D06-49AA-A562-0E21920D606C}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8000000}"/>
    <cellStyle name="Normal 2_r21ewrttableks101ewladv1_tcm77-290562" xfId="40" xr:uid="{00000000-0005-0000-0000-000029000000}"/>
    <cellStyle name="Normal_WebframesCC" xfId="41" xr:uid="{00000000-0005-0000-0000-00002A000000}"/>
    <cellStyle name="Note" xfId="42" builtinId="10" customBuiltin="1"/>
    <cellStyle name="Output" xfId="43" builtinId="21" customBuiltin="1"/>
    <cellStyle name="Style1" xfId="44" xr:uid="{00000000-0005-0000-0000-00002D000000}"/>
    <cellStyle name="Style2" xfId="45" xr:uid="{00000000-0005-0000-0000-00002E000000}"/>
    <cellStyle name="Style3" xfId="46" xr:uid="{00000000-0005-0000-0000-00002F000000}"/>
    <cellStyle name="Style4" xfId="47" xr:uid="{00000000-0005-0000-0000-000030000000}"/>
    <cellStyle name="Style5" xfId="48" xr:uid="{00000000-0005-0000-0000-000031000000}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rmingham.gov.uk/census" TargetMode="External"/><Relationship Id="rId2" Type="http://schemas.openxmlformats.org/officeDocument/2006/relationships/hyperlink" Target="http://www.nationalarchives.gov.uk/doc/open-government-licence/" TargetMode="External"/><Relationship Id="rId1" Type="http://schemas.openxmlformats.org/officeDocument/2006/relationships/hyperlink" Target="http://www.ons.gov.uk/censu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ns.gov.uk/methodology/geography/ukgeographies/censusgeographies/census2021geographi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46"/>
  <sheetViews>
    <sheetView zoomScaleNormal="100" zoomScaleSheetLayoutView="100" workbookViewId="0">
      <selection activeCell="A18" sqref="A18"/>
    </sheetView>
  </sheetViews>
  <sheetFormatPr defaultColWidth="9.08984375" defaultRowHeight="14" x14ac:dyDescent="0.3"/>
  <cols>
    <col min="1" max="1" width="22.90625" style="14" customWidth="1"/>
    <col min="2" max="2" width="10.08984375" style="14" customWidth="1"/>
    <col min="3" max="10" width="9.08984375" style="14"/>
    <col min="11" max="11" width="8.90625" style="14" customWidth="1"/>
    <col min="12" max="16384" width="9.08984375" style="14"/>
  </cols>
  <sheetData>
    <row r="1" spans="1:10" x14ac:dyDescent="0.3">
      <c r="A1" s="15" t="s">
        <v>89</v>
      </c>
    </row>
    <row r="2" spans="1:10" x14ac:dyDescent="0.3">
      <c r="A2" s="14" t="s">
        <v>111</v>
      </c>
    </row>
    <row r="3" spans="1:10" x14ac:dyDescent="0.3">
      <c r="A3" s="14" t="s">
        <v>110</v>
      </c>
    </row>
    <row r="5" spans="1:10" x14ac:dyDescent="0.3">
      <c r="A5" s="14" t="s">
        <v>104</v>
      </c>
    </row>
    <row r="7" spans="1:10" x14ac:dyDescent="0.3">
      <c r="A7" s="16" t="s">
        <v>108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x14ac:dyDescent="0.3">
      <c r="A8" s="16" t="s">
        <v>109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s="16" customFormat="1" x14ac:dyDescent="0.3">
      <c r="A10" s="16" t="s">
        <v>105</v>
      </c>
    </row>
    <row r="11" spans="1:10" s="16" customFormat="1" x14ac:dyDescent="0.3">
      <c r="A11" s="16" t="s">
        <v>34</v>
      </c>
    </row>
    <row r="12" spans="1:10" s="16" customFormat="1" x14ac:dyDescent="0.3">
      <c r="A12" s="16" t="s">
        <v>90</v>
      </c>
    </row>
    <row r="13" spans="1:10" s="16" customFormat="1" x14ac:dyDescent="0.3">
      <c r="A13" s="16" t="s">
        <v>91</v>
      </c>
    </row>
    <row r="14" spans="1:10" s="16" customFormat="1" x14ac:dyDescent="0.3">
      <c r="A14" s="16" t="s">
        <v>35</v>
      </c>
    </row>
    <row r="15" spans="1:10" s="16" customFormat="1" x14ac:dyDescent="0.3">
      <c r="A15" s="16" t="s">
        <v>36</v>
      </c>
    </row>
    <row r="16" spans="1:10" s="16" customFormat="1" x14ac:dyDescent="0.3"/>
    <row r="17" spans="1:8" s="16" customFormat="1" x14ac:dyDescent="0.3">
      <c r="A17" s="16" t="s">
        <v>107</v>
      </c>
    </row>
    <row r="18" spans="1:8" s="16" customFormat="1" x14ac:dyDescent="0.3">
      <c r="A18" s="16" t="s">
        <v>117</v>
      </c>
    </row>
    <row r="19" spans="1:8" s="16" customFormat="1" x14ac:dyDescent="0.3"/>
    <row r="20" spans="1:8" s="16" customFormat="1" x14ac:dyDescent="0.3">
      <c r="A20" s="16" t="s">
        <v>106</v>
      </c>
    </row>
    <row r="21" spans="1:8" s="16" customFormat="1" x14ac:dyDescent="0.3">
      <c r="A21" s="16" t="s">
        <v>99</v>
      </c>
    </row>
    <row r="22" spans="1:8" s="16" customFormat="1" x14ac:dyDescent="0.3"/>
    <row r="23" spans="1:8" s="16" customFormat="1" x14ac:dyDescent="0.3">
      <c r="A23" s="17" t="s">
        <v>100</v>
      </c>
    </row>
    <row r="24" spans="1:8" s="16" customFormat="1" x14ac:dyDescent="0.3">
      <c r="A24" s="18" t="s">
        <v>103</v>
      </c>
    </row>
    <row r="25" spans="1:8" s="16" customFormat="1" x14ac:dyDescent="0.3">
      <c r="A25" s="19"/>
    </row>
    <row r="26" spans="1:8" s="16" customFormat="1" x14ac:dyDescent="0.3">
      <c r="A26" s="20" t="s">
        <v>37</v>
      </c>
      <c r="D26" s="24"/>
      <c r="E26" s="24"/>
      <c r="F26" s="24"/>
      <c r="G26" s="24"/>
      <c r="H26" s="24"/>
    </row>
    <row r="27" spans="1:8" s="16" customFormat="1" x14ac:dyDescent="0.3">
      <c r="A27" s="16" t="s">
        <v>38</v>
      </c>
      <c r="C27" s="25"/>
    </row>
    <row r="28" spans="1:8" s="16" customFormat="1" x14ac:dyDescent="0.3">
      <c r="A28" s="16" t="s">
        <v>39</v>
      </c>
    </row>
    <row r="29" spans="1:8" s="16" customFormat="1" x14ac:dyDescent="0.3">
      <c r="A29" s="21" t="s">
        <v>101</v>
      </c>
    </row>
    <row r="30" spans="1:8" s="16" customFormat="1" x14ac:dyDescent="0.3"/>
    <row r="31" spans="1:8" s="16" customFormat="1" x14ac:dyDescent="0.3">
      <c r="A31" s="16" t="s">
        <v>92</v>
      </c>
    </row>
    <row r="32" spans="1:8" s="16" customFormat="1" x14ac:dyDescent="0.3"/>
    <row r="33" spans="1:1" s="16" customFormat="1" x14ac:dyDescent="0.3"/>
    <row r="34" spans="1:1" s="16" customFormat="1" x14ac:dyDescent="0.3">
      <c r="A34" s="16" t="s">
        <v>93</v>
      </c>
    </row>
    <row r="35" spans="1:1" s="16" customFormat="1" x14ac:dyDescent="0.3">
      <c r="A35" s="22" t="s">
        <v>102</v>
      </c>
    </row>
    <row r="36" spans="1:1" s="16" customFormat="1" x14ac:dyDescent="0.3">
      <c r="A36" s="16" t="s">
        <v>42</v>
      </c>
    </row>
    <row r="37" spans="1:1" s="16" customFormat="1" x14ac:dyDescent="0.3">
      <c r="A37" s="16" t="s">
        <v>40</v>
      </c>
    </row>
    <row r="38" spans="1:1" s="16" customFormat="1" x14ac:dyDescent="0.3"/>
    <row r="39" spans="1:1" s="16" customFormat="1" x14ac:dyDescent="0.3"/>
    <row r="40" spans="1:1" s="16" customFormat="1" x14ac:dyDescent="0.3">
      <c r="A40" s="23" t="s">
        <v>94</v>
      </c>
    </row>
    <row r="41" spans="1:1" s="16" customFormat="1" x14ac:dyDescent="0.3"/>
    <row r="42" spans="1:1" s="16" customFormat="1" x14ac:dyDescent="0.3"/>
    <row r="43" spans="1:1" s="16" customFormat="1" x14ac:dyDescent="0.3"/>
    <row r="44" spans="1:1" x14ac:dyDescent="0.3">
      <c r="A44" s="16"/>
    </row>
    <row r="45" spans="1:1" x14ac:dyDescent="0.3">
      <c r="A45" s="16"/>
    </row>
    <row r="46" spans="1:1" x14ac:dyDescent="0.3">
      <c r="A46" s="16"/>
    </row>
  </sheetData>
  <hyperlinks>
    <hyperlink ref="A23" r:id="rId1" xr:uid="{EAFBF491-9CF8-46D3-9636-54610CB4552A}"/>
    <hyperlink ref="A29" r:id="rId2" xr:uid="{76CEFE33-C3CC-4E8B-9F90-0DD71D4E4D68}"/>
    <hyperlink ref="A35" r:id="rId3" xr:uid="{C6E13FB3-D04D-4766-B4B6-5508AA0260E3}"/>
    <hyperlink ref="A24" r:id="rId4" xr:uid="{D551F346-DD5F-42C6-ADC2-B1B631AD3C1E}"/>
  </hyperlinks>
  <pageMargins left="0.7" right="0.7" top="0.75" bottom="0.75" header="0.3" footer="0.3"/>
  <pageSetup paperSize="9" scale="74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Q95"/>
  <sheetViews>
    <sheetView tabSelected="1" workbookViewId="0">
      <pane xSplit="1" ySplit="5" topLeftCell="B6" activePane="bottomRight" state="frozen"/>
      <selection activeCell="H8" sqref="H8"/>
      <selection pane="topRight" activeCell="H8" sqref="H8"/>
      <selection pane="bottomLeft" activeCell="H8" sqref="H8"/>
      <selection pane="bottomRight" activeCell="B23" sqref="B23:B91"/>
    </sheetView>
  </sheetViews>
  <sheetFormatPr defaultColWidth="8.90625" defaultRowHeight="11" x14ac:dyDescent="0.25"/>
  <cols>
    <col min="1" max="1" width="20.36328125" style="28" customWidth="1"/>
    <col min="2" max="7" width="10.81640625" style="28" customWidth="1"/>
    <col min="8" max="8" width="67.54296875" style="28" bestFit="1" customWidth="1"/>
    <col min="9" max="16384" width="8.90625" style="28"/>
  </cols>
  <sheetData>
    <row r="1" spans="1:17" ht="15.5" x14ac:dyDescent="0.35">
      <c r="A1" s="27" t="str">
        <f>'Definition and notes'!A1</f>
        <v>2021 Census: Key Statistics for Birmingham and it's constituent areas</v>
      </c>
    </row>
    <row r="2" spans="1:17" ht="15.5" x14ac:dyDescent="0.35">
      <c r="A2" s="50" t="str">
        <f>'Definition and notes'!A3</f>
        <v>Migrant Indicator</v>
      </c>
    </row>
    <row r="3" spans="1:17" ht="14" x14ac:dyDescent="0.3">
      <c r="A3" s="29"/>
    </row>
    <row r="4" spans="1:17" ht="12" thickBot="1" x14ac:dyDescent="0.3">
      <c r="A4" s="30" t="s">
        <v>97</v>
      </c>
      <c r="B4" s="31"/>
      <c r="C4" s="31"/>
      <c r="D4" s="31"/>
      <c r="E4" s="32"/>
      <c r="F4" s="31"/>
    </row>
    <row r="5" spans="1:17" s="33" customFormat="1" ht="76.75" customHeight="1" thickBot="1" x14ac:dyDescent="0.3">
      <c r="A5" s="57" t="s">
        <v>95</v>
      </c>
      <c r="B5" s="55" t="s">
        <v>33</v>
      </c>
      <c r="C5" s="55" t="s">
        <v>113</v>
      </c>
      <c r="D5" s="55" t="s">
        <v>114</v>
      </c>
      <c r="E5" s="56" t="s">
        <v>112</v>
      </c>
      <c r="F5" s="56" t="s">
        <v>115</v>
      </c>
      <c r="G5" s="98" t="s">
        <v>116</v>
      </c>
      <c r="H5" s="39"/>
    </row>
    <row r="6" spans="1:17" ht="10.5" customHeight="1" x14ac:dyDescent="0.25">
      <c r="A6" s="64" t="s">
        <v>1</v>
      </c>
      <c r="B6" s="65">
        <f>SUM(C6:G6)</f>
        <v>59597542</v>
      </c>
      <c r="C6" s="66">
        <v>52496530</v>
      </c>
      <c r="D6" s="66">
        <v>349072</v>
      </c>
      <c r="E6" s="66">
        <v>5599520</v>
      </c>
      <c r="F6" s="66">
        <v>545096</v>
      </c>
      <c r="G6" s="81">
        <v>607324</v>
      </c>
      <c r="H6" s="38"/>
      <c r="I6" s="36"/>
    </row>
    <row r="7" spans="1:17" ht="10.5" customHeight="1" x14ac:dyDescent="0.25">
      <c r="A7" s="67" t="s">
        <v>0</v>
      </c>
      <c r="B7" s="9">
        <f t="shared" ref="B7:B70" si="0">SUM(C7:G7)</f>
        <v>56490047</v>
      </c>
      <c r="C7" s="51">
        <v>49709801</v>
      </c>
      <c r="D7" s="51">
        <v>329080</v>
      </c>
      <c r="E7" s="51">
        <v>5343417</v>
      </c>
      <c r="F7" s="51">
        <v>528761</v>
      </c>
      <c r="G7" s="83">
        <v>578988</v>
      </c>
      <c r="H7" s="26"/>
      <c r="I7" s="26"/>
    </row>
    <row r="8" spans="1:17" ht="10.5" customHeight="1" x14ac:dyDescent="0.25">
      <c r="A8" s="67" t="s">
        <v>2</v>
      </c>
      <c r="B8" s="9">
        <f t="shared" si="0"/>
        <v>5950757</v>
      </c>
      <c r="C8" s="51">
        <v>5313779</v>
      </c>
      <c r="D8" s="51">
        <v>29713</v>
      </c>
      <c r="E8" s="51">
        <v>498097</v>
      </c>
      <c r="F8" s="51">
        <v>46000</v>
      </c>
      <c r="G8" s="83">
        <v>63168</v>
      </c>
      <c r="H8" s="26"/>
      <c r="I8" s="26"/>
    </row>
    <row r="9" spans="1:17" ht="10.5" customHeight="1" x14ac:dyDescent="0.25">
      <c r="A9" s="67" t="s">
        <v>3</v>
      </c>
      <c r="B9" s="9">
        <f t="shared" si="0"/>
        <v>2919655</v>
      </c>
      <c r="C9" s="9">
        <v>2604094</v>
      </c>
      <c r="D9" s="9">
        <v>18431</v>
      </c>
      <c r="E9" s="9">
        <v>232926</v>
      </c>
      <c r="F9" s="9">
        <v>29797</v>
      </c>
      <c r="G9" s="83">
        <v>34407</v>
      </c>
      <c r="H9" s="26"/>
      <c r="I9" s="26"/>
    </row>
    <row r="10" spans="1:17" ht="10.5" customHeight="1" thickBot="1" x14ac:dyDescent="0.3">
      <c r="A10" s="68" t="s">
        <v>4</v>
      </c>
      <c r="B10" s="69">
        <f t="shared" si="0"/>
        <v>1144919</v>
      </c>
      <c r="C10" s="70">
        <v>1007977</v>
      </c>
      <c r="D10" s="70">
        <v>11559</v>
      </c>
      <c r="E10" s="69">
        <v>97469</v>
      </c>
      <c r="F10" s="69">
        <v>13642</v>
      </c>
      <c r="G10" s="99">
        <v>14272</v>
      </c>
      <c r="H10" s="26"/>
      <c r="I10" s="26"/>
    </row>
    <row r="11" spans="1:17" ht="10.5" customHeight="1" thickBot="1" x14ac:dyDescent="0.3">
      <c r="A11" s="74" t="s">
        <v>96</v>
      </c>
      <c r="B11" s="75"/>
      <c r="C11" s="75"/>
      <c r="D11" s="75"/>
      <c r="E11" s="75"/>
      <c r="F11" s="75"/>
      <c r="G11" s="76"/>
    </row>
    <row r="12" spans="1:17" ht="10.5" customHeight="1" x14ac:dyDescent="0.25">
      <c r="A12" s="80" t="s">
        <v>5</v>
      </c>
      <c r="B12" s="65">
        <f t="shared" si="0"/>
        <v>100075</v>
      </c>
      <c r="C12" s="65">
        <v>83710</v>
      </c>
      <c r="D12" s="65">
        <v>1111</v>
      </c>
      <c r="E12" s="65">
        <v>12178</v>
      </c>
      <c r="F12" s="65">
        <v>2036</v>
      </c>
      <c r="G12" s="81">
        <v>1040</v>
      </c>
      <c r="I12" s="35"/>
      <c r="J12" s="35"/>
      <c r="K12" s="35"/>
      <c r="L12" s="35"/>
      <c r="M12" s="35"/>
      <c r="N12" s="35"/>
      <c r="O12" s="35"/>
      <c r="P12" s="35"/>
      <c r="Q12" s="35"/>
    </row>
    <row r="13" spans="1:17" ht="10.5" customHeight="1" x14ac:dyDescent="0.25">
      <c r="A13" s="82" t="s">
        <v>6</v>
      </c>
      <c r="B13" s="9">
        <f t="shared" si="0"/>
        <v>104884</v>
      </c>
      <c r="C13" s="9">
        <v>94790</v>
      </c>
      <c r="D13" s="9">
        <v>209</v>
      </c>
      <c r="E13" s="9">
        <v>7787</v>
      </c>
      <c r="F13" s="9">
        <v>688</v>
      </c>
      <c r="G13" s="83">
        <v>1410</v>
      </c>
      <c r="I13" s="35"/>
      <c r="J13" s="35"/>
      <c r="K13" s="35"/>
      <c r="L13" s="35"/>
      <c r="M13" s="35"/>
      <c r="N13" s="35"/>
      <c r="O13" s="35"/>
      <c r="P13" s="35"/>
      <c r="Q13" s="35"/>
    </row>
    <row r="14" spans="1:17" ht="10.5" customHeight="1" x14ac:dyDescent="0.25">
      <c r="A14" s="82" t="s">
        <v>7</v>
      </c>
      <c r="B14" s="9">
        <f t="shared" si="0"/>
        <v>121907</v>
      </c>
      <c r="C14" s="9">
        <v>110519</v>
      </c>
      <c r="D14" s="9">
        <v>381</v>
      </c>
      <c r="E14" s="9">
        <v>8192</v>
      </c>
      <c r="F14" s="9">
        <v>1124</v>
      </c>
      <c r="G14" s="83">
        <v>1691</v>
      </c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0.5" customHeight="1" x14ac:dyDescent="0.25">
      <c r="A15" s="82" t="s">
        <v>8</v>
      </c>
      <c r="B15" s="9">
        <f t="shared" si="0"/>
        <v>132368</v>
      </c>
      <c r="C15" s="9">
        <v>122824</v>
      </c>
      <c r="D15" s="9">
        <v>186</v>
      </c>
      <c r="E15" s="9">
        <v>6314</v>
      </c>
      <c r="F15" s="9">
        <v>1132</v>
      </c>
      <c r="G15" s="83">
        <v>1912</v>
      </c>
      <c r="I15" s="35"/>
      <c r="J15" s="35"/>
      <c r="K15" s="35"/>
      <c r="L15" s="35"/>
      <c r="M15" s="35"/>
      <c r="N15" s="35"/>
      <c r="O15" s="35"/>
      <c r="P15" s="35"/>
      <c r="Q15" s="35"/>
    </row>
    <row r="16" spans="1:17" ht="10.5" customHeight="1" x14ac:dyDescent="0.25">
      <c r="A16" s="82" t="s">
        <v>9</v>
      </c>
      <c r="B16" s="9">
        <f t="shared" si="0"/>
        <v>144057</v>
      </c>
      <c r="C16" s="9">
        <v>114673</v>
      </c>
      <c r="D16" s="9">
        <v>2775</v>
      </c>
      <c r="E16" s="9">
        <v>20308</v>
      </c>
      <c r="F16" s="9">
        <v>4384</v>
      </c>
      <c r="G16" s="83">
        <v>1917</v>
      </c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10.5" customHeight="1" x14ac:dyDescent="0.25">
      <c r="A17" s="82" t="s">
        <v>10</v>
      </c>
      <c r="B17" s="9">
        <f t="shared" si="0"/>
        <v>105910</v>
      </c>
      <c r="C17" s="9">
        <v>96815</v>
      </c>
      <c r="D17" s="9">
        <v>233</v>
      </c>
      <c r="E17" s="9">
        <v>7139</v>
      </c>
      <c r="F17" s="9">
        <v>447</v>
      </c>
      <c r="G17" s="83">
        <v>1276</v>
      </c>
      <c r="I17" s="35"/>
      <c r="J17" s="35"/>
      <c r="K17" s="35"/>
      <c r="L17" s="35"/>
      <c r="M17" s="35"/>
      <c r="N17" s="35"/>
      <c r="O17" s="35"/>
      <c r="P17" s="35"/>
      <c r="Q17" s="35"/>
    </row>
    <row r="18" spans="1:17" ht="10.5" customHeight="1" x14ac:dyDescent="0.25">
      <c r="A18" s="82" t="s">
        <v>11</v>
      </c>
      <c r="B18" s="9">
        <f t="shared" si="0"/>
        <v>112409</v>
      </c>
      <c r="C18" s="9">
        <v>102495</v>
      </c>
      <c r="D18" s="9">
        <v>305</v>
      </c>
      <c r="E18" s="9">
        <v>7062</v>
      </c>
      <c r="F18" s="9">
        <v>1098</v>
      </c>
      <c r="G18" s="83">
        <v>1449</v>
      </c>
      <c r="I18" s="35"/>
      <c r="J18" s="35"/>
      <c r="K18" s="35"/>
      <c r="L18" s="35"/>
      <c r="M18" s="35"/>
      <c r="N18" s="35"/>
      <c r="O18" s="35"/>
      <c r="P18" s="35"/>
      <c r="Q18" s="35"/>
    </row>
    <row r="19" spans="1:17" ht="10.5" customHeight="1" x14ac:dyDescent="0.25">
      <c r="A19" s="82" t="s">
        <v>12</v>
      </c>
      <c r="B19" s="9">
        <f t="shared" si="0"/>
        <v>109597</v>
      </c>
      <c r="C19" s="9">
        <v>87825</v>
      </c>
      <c r="D19" s="9">
        <v>5918</v>
      </c>
      <c r="E19" s="9">
        <v>13368</v>
      </c>
      <c r="F19" s="9">
        <v>1418</v>
      </c>
      <c r="G19" s="83">
        <v>1068</v>
      </c>
      <c r="I19" s="35"/>
      <c r="J19" s="35"/>
      <c r="K19" s="35"/>
      <c r="L19" s="35"/>
      <c r="M19" s="35"/>
      <c r="N19" s="35"/>
      <c r="O19" s="35"/>
      <c r="P19" s="35"/>
      <c r="Q19" s="35"/>
    </row>
    <row r="20" spans="1:17" ht="10.5" customHeight="1" x14ac:dyDescent="0.25">
      <c r="A20" s="82" t="s">
        <v>13</v>
      </c>
      <c r="B20" s="9">
        <f t="shared" si="0"/>
        <v>96680</v>
      </c>
      <c r="C20" s="52">
        <v>88276</v>
      </c>
      <c r="D20" s="52">
        <v>245</v>
      </c>
      <c r="E20" s="52">
        <v>6876</v>
      </c>
      <c r="F20" s="52">
        <v>461</v>
      </c>
      <c r="G20" s="84">
        <v>822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0.5" customHeight="1" thickBot="1" x14ac:dyDescent="0.3">
      <c r="A21" s="85" t="s">
        <v>14</v>
      </c>
      <c r="B21" s="69">
        <f t="shared" si="0"/>
        <v>116980</v>
      </c>
      <c r="C21" s="86">
        <v>106044</v>
      </c>
      <c r="D21" s="86">
        <v>210</v>
      </c>
      <c r="E21" s="86">
        <v>8227</v>
      </c>
      <c r="F21" s="86">
        <v>864</v>
      </c>
      <c r="G21" s="87">
        <v>1635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0.5" customHeight="1" thickBot="1" x14ac:dyDescent="0.3">
      <c r="A22" s="74" t="s">
        <v>41</v>
      </c>
      <c r="B22" s="75"/>
      <c r="C22" s="75"/>
      <c r="D22" s="75"/>
      <c r="E22" s="75"/>
      <c r="F22" s="75"/>
      <c r="G22" s="76"/>
    </row>
    <row r="23" spans="1:17" ht="10.5" customHeight="1" x14ac:dyDescent="0.25">
      <c r="A23" s="88" t="s">
        <v>31</v>
      </c>
      <c r="B23" s="65">
        <f t="shared" si="0"/>
        <v>24488</v>
      </c>
      <c r="C23" s="89">
        <v>22040</v>
      </c>
      <c r="D23" s="89">
        <v>39</v>
      </c>
      <c r="E23" s="65">
        <v>1914</v>
      </c>
      <c r="F23" s="65">
        <v>163</v>
      </c>
      <c r="G23" s="90">
        <v>332</v>
      </c>
    </row>
    <row r="24" spans="1:17" ht="10.5" customHeight="1" x14ac:dyDescent="0.25">
      <c r="A24" s="91" t="s">
        <v>43</v>
      </c>
      <c r="B24" s="9">
        <f t="shared" si="0"/>
        <v>11124</v>
      </c>
      <c r="C24" s="53">
        <v>10203</v>
      </c>
      <c r="D24" s="53">
        <v>31</v>
      </c>
      <c r="E24" s="9">
        <v>689</v>
      </c>
      <c r="F24" s="9">
        <v>62</v>
      </c>
      <c r="G24" s="92">
        <v>139</v>
      </c>
    </row>
    <row r="25" spans="1:17" ht="10.5" customHeight="1" x14ac:dyDescent="0.25">
      <c r="A25" s="91" t="s">
        <v>44</v>
      </c>
      <c r="B25" s="9">
        <f t="shared" si="0"/>
        <v>28017</v>
      </c>
      <c r="C25" s="53">
        <v>26182</v>
      </c>
      <c r="D25" s="53">
        <v>36</v>
      </c>
      <c r="E25" s="9">
        <v>1012</v>
      </c>
      <c r="F25" s="9">
        <v>310</v>
      </c>
      <c r="G25" s="92">
        <v>477</v>
      </c>
    </row>
    <row r="26" spans="1:17" ht="10.5" customHeight="1" x14ac:dyDescent="0.25">
      <c r="A26" s="91" t="s">
        <v>15</v>
      </c>
      <c r="B26" s="9">
        <f t="shared" si="0"/>
        <v>24445</v>
      </c>
      <c r="C26" s="53">
        <v>22735</v>
      </c>
      <c r="D26" s="53">
        <v>29</v>
      </c>
      <c r="E26" s="9">
        <v>1070</v>
      </c>
      <c r="F26" s="9">
        <v>274</v>
      </c>
      <c r="G26" s="92">
        <v>337</v>
      </c>
    </row>
    <row r="27" spans="1:17" ht="10.5" customHeight="1" x14ac:dyDescent="0.25">
      <c r="A27" s="91" t="s">
        <v>45</v>
      </c>
      <c r="B27" s="9">
        <f t="shared" si="0"/>
        <v>12153</v>
      </c>
      <c r="C27" s="53">
        <v>10829</v>
      </c>
      <c r="D27" s="53">
        <v>111</v>
      </c>
      <c r="E27" s="9">
        <v>828</v>
      </c>
      <c r="F27" s="9">
        <v>177</v>
      </c>
      <c r="G27" s="92">
        <v>208</v>
      </c>
    </row>
    <row r="28" spans="1:17" ht="10.5" customHeight="1" x14ac:dyDescent="0.25">
      <c r="A28" s="91" t="s">
        <v>16</v>
      </c>
      <c r="B28" s="9">
        <f t="shared" si="0"/>
        <v>22670</v>
      </c>
      <c r="C28" s="53">
        <v>20826</v>
      </c>
      <c r="D28" s="53">
        <v>52</v>
      </c>
      <c r="E28" s="9">
        <v>1413</v>
      </c>
      <c r="F28" s="9">
        <v>99</v>
      </c>
      <c r="G28" s="92">
        <v>280</v>
      </c>
    </row>
    <row r="29" spans="1:17" ht="10.5" customHeight="1" x14ac:dyDescent="0.25">
      <c r="A29" s="91" t="s">
        <v>17</v>
      </c>
      <c r="B29" s="9">
        <f t="shared" si="0"/>
        <v>21175</v>
      </c>
      <c r="C29" s="53">
        <v>19357</v>
      </c>
      <c r="D29" s="53">
        <v>29</v>
      </c>
      <c r="E29" s="9">
        <v>1370</v>
      </c>
      <c r="F29" s="9">
        <v>124</v>
      </c>
      <c r="G29" s="92">
        <v>295</v>
      </c>
    </row>
    <row r="30" spans="1:17" ht="10.5" customHeight="1" x14ac:dyDescent="0.25">
      <c r="A30" s="91" t="s">
        <v>46</v>
      </c>
      <c r="B30" s="9">
        <f t="shared" si="0"/>
        <v>12471</v>
      </c>
      <c r="C30" s="53">
        <v>11359</v>
      </c>
      <c r="D30" s="53">
        <v>14</v>
      </c>
      <c r="E30" s="9">
        <v>739</v>
      </c>
      <c r="F30" s="9">
        <v>165</v>
      </c>
      <c r="G30" s="92">
        <v>194</v>
      </c>
    </row>
    <row r="31" spans="1:17" ht="10.5" customHeight="1" x14ac:dyDescent="0.25">
      <c r="A31" s="91" t="s">
        <v>47</v>
      </c>
      <c r="B31" s="9">
        <f t="shared" si="0"/>
        <v>15058</v>
      </c>
      <c r="C31" s="53">
        <v>12074</v>
      </c>
      <c r="D31" s="53">
        <v>183</v>
      </c>
      <c r="E31" s="9">
        <v>2007</v>
      </c>
      <c r="F31" s="9">
        <v>539</v>
      </c>
      <c r="G31" s="92">
        <v>255</v>
      </c>
    </row>
    <row r="32" spans="1:17" ht="10.5" customHeight="1" x14ac:dyDescent="0.25">
      <c r="A32" s="91" t="s">
        <v>32</v>
      </c>
      <c r="B32" s="9">
        <f t="shared" si="0"/>
        <v>12987</v>
      </c>
      <c r="C32" s="53">
        <v>11952</v>
      </c>
      <c r="D32" s="53">
        <v>12</v>
      </c>
      <c r="E32" s="9">
        <v>615</v>
      </c>
      <c r="F32" s="9">
        <v>215</v>
      </c>
      <c r="G32" s="92">
        <v>193</v>
      </c>
    </row>
    <row r="33" spans="1:7" ht="10.5" customHeight="1" x14ac:dyDescent="0.25">
      <c r="A33" s="91" t="s">
        <v>48</v>
      </c>
      <c r="B33" s="9">
        <f t="shared" si="0"/>
        <v>22374</v>
      </c>
      <c r="C33" s="53">
        <v>9912</v>
      </c>
      <c r="D33" s="53">
        <v>5105</v>
      </c>
      <c r="E33" s="9">
        <v>6440</v>
      </c>
      <c r="F33" s="9">
        <v>795</v>
      </c>
      <c r="G33" s="92">
        <v>122</v>
      </c>
    </row>
    <row r="34" spans="1:7" ht="10.5" customHeight="1" x14ac:dyDescent="0.25">
      <c r="A34" s="91" t="s">
        <v>49</v>
      </c>
      <c r="B34" s="9">
        <f t="shared" si="0"/>
        <v>19177</v>
      </c>
      <c r="C34" s="53">
        <v>16711</v>
      </c>
      <c r="D34" s="53">
        <v>392</v>
      </c>
      <c r="E34" s="9">
        <v>1708</v>
      </c>
      <c r="F34" s="9">
        <v>185</v>
      </c>
      <c r="G34" s="92">
        <v>181</v>
      </c>
    </row>
    <row r="35" spans="1:7" ht="10.5" customHeight="1" x14ac:dyDescent="0.25">
      <c r="A35" s="91" t="s">
        <v>50</v>
      </c>
      <c r="B35" s="9">
        <f t="shared" si="0"/>
        <v>18785</v>
      </c>
      <c r="C35" s="53">
        <v>17016</v>
      </c>
      <c r="D35" s="53">
        <v>84</v>
      </c>
      <c r="E35" s="9">
        <v>1411</v>
      </c>
      <c r="F35" s="9">
        <v>107</v>
      </c>
      <c r="G35" s="92">
        <v>167</v>
      </c>
    </row>
    <row r="36" spans="1:7" ht="10.5" customHeight="1" x14ac:dyDescent="0.25">
      <c r="A36" s="91" t="s">
        <v>51</v>
      </c>
      <c r="B36" s="9">
        <f t="shared" si="0"/>
        <v>22383</v>
      </c>
      <c r="C36" s="53">
        <v>20704</v>
      </c>
      <c r="D36" s="53">
        <v>54</v>
      </c>
      <c r="E36" s="9">
        <v>1254</v>
      </c>
      <c r="F36" s="9">
        <v>81</v>
      </c>
      <c r="G36" s="92">
        <v>290</v>
      </c>
    </row>
    <row r="37" spans="1:7" ht="10.5" customHeight="1" x14ac:dyDescent="0.25">
      <c r="A37" s="91" t="s">
        <v>52</v>
      </c>
      <c r="B37" s="9">
        <f t="shared" si="0"/>
        <v>9936</v>
      </c>
      <c r="C37" s="53">
        <v>9179</v>
      </c>
      <c r="D37" s="53">
        <v>14</v>
      </c>
      <c r="E37" s="9">
        <v>579</v>
      </c>
      <c r="F37" s="9">
        <v>27</v>
      </c>
      <c r="G37" s="92">
        <v>137</v>
      </c>
    </row>
    <row r="38" spans="1:7" ht="10.5" customHeight="1" x14ac:dyDescent="0.25">
      <c r="A38" s="91" t="s">
        <v>53</v>
      </c>
      <c r="B38" s="9">
        <f t="shared" si="0"/>
        <v>11644</v>
      </c>
      <c r="C38" s="53">
        <v>10632</v>
      </c>
      <c r="D38" s="53">
        <v>31</v>
      </c>
      <c r="E38" s="9">
        <v>811</v>
      </c>
      <c r="F38" s="9">
        <v>48</v>
      </c>
      <c r="G38" s="92">
        <v>122</v>
      </c>
    </row>
    <row r="39" spans="1:7" ht="10.5" customHeight="1" x14ac:dyDescent="0.25">
      <c r="A39" s="91" t="s">
        <v>5</v>
      </c>
      <c r="B39" s="9">
        <f t="shared" si="0"/>
        <v>18730</v>
      </c>
      <c r="C39" s="53">
        <v>12129</v>
      </c>
      <c r="D39" s="53">
        <v>386</v>
      </c>
      <c r="E39" s="9">
        <v>5067</v>
      </c>
      <c r="F39" s="9">
        <v>986</v>
      </c>
      <c r="G39" s="92">
        <v>162</v>
      </c>
    </row>
    <row r="40" spans="1:7" ht="10.5" customHeight="1" x14ac:dyDescent="0.25">
      <c r="A40" s="91" t="s">
        <v>6</v>
      </c>
      <c r="B40" s="9">
        <f t="shared" si="0"/>
        <v>21549</v>
      </c>
      <c r="C40" s="53">
        <v>19219</v>
      </c>
      <c r="D40" s="53">
        <v>42</v>
      </c>
      <c r="E40" s="9">
        <v>1821</v>
      </c>
      <c r="F40" s="9">
        <v>147</v>
      </c>
      <c r="G40" s="92">
        <v>320</v>
      </c>
    </row>
    <row r="41" spans="1:7" ht="10.5" customHeight="1" x14ac:dyDescent="0.25">
      <c r="A41" s="91" t="s">
        <v>54</v>
      </c>
      <c r="B41" s="9">
        <f t="shared" si="0"/>
        <v>12657</v>
      </c>
      <c r="C41" s="53">
        <v>11712</v>
      </c>
      <c r="D41" s="53">
        <v>30</v>
      </c>
      <c r="E41" s="9">
        <v>731</v>
      </c>
      <c r="F41" s="9">
        <v>29</v>
      </c>
      <c r="G41" s="92">
        <v>155</v>
      </c>
    </row>
    <row r="42" spans="1:7" ht="10.5" customHeight="1" x14ac:dyDescent="0.25">
      <c r="A42" s="91" t="s">
        <v>55</v>
      </c>
      <c r="B42" s="9">
        <f t="shared" si="0"/>
        <v>11499</v>
      </c>
      <c r="C42" s="53">
        <v>10434</v>
      </c>
      <c r="D42" s="53">
        <v>18</v>
      </c>
      <c r="E42" s="9">
        <v>834</v>
      </c>
      <c r="F42" s="9">
        <v>51</v>
      </c>
      <c r="G42" s="92">
        <v>162</v>
      </c>
    </row>
    <row r="43" spans="1:7" ht="10.5" customHeight="1" x14ac:dyDescent="0.25">
      <c r="A43" s="91" t="s">
        <v>56</v>
      </c>
      <c r="B43" s="9">
        <f t="shared" si="0"/>
        <v>24530</v>
      </c>
      <c r="C43" s="53">
        <v>22587</v>
      </c>
      <c r="D43" s="53">
        <v>36</v>
      </c>
      <c r="E43" s="9">
        <v>1428</v>
      </c>
      <c r="F43" s="9">
        <v>119</v>
      </c>
      <c r="G43" s="92">
        <v>360</v>
      </c>
    </row>
    <row r="44" spans="1:7" ht="10.5" customHeight="1" x14ac:dyDescent="0.25">
      <c r="A44" s="91" t="s">
        <v>57</v>
      </c>
      <c r="B44" s="9">
        <f t="shared" si="0"/>
        <v>10496</v>
      </c>
      <c r="C44" s="53">
        <v>9340</v>
      </c>
      <c r="D44" s="53">
        <v>35</v>
      </c>
      <c r="E44" s="9">
        <v>910</v>
      </c>
      <c r="F44" s="9">
        <v>90</v>
      </c>
      <c r="G44" s="92">
        <v>121</v>
      </c>
    </row>
    <row r="45" spans="1:7" ht="10.5" customHeight="1" x14ac:dyDescent="0.25">
      <c r="A45" s="91" t="s">
        <v>58</v>
      </c>
      <c r="B45" s="9">
        <f t="shared" si="0"/>
        <v>24553</v>
      </c>
      <c r="C45" s="53">
        <v>21870</v>
      </c>
      <c r="D45" s="53">
        <v>26</v>
      </c>
      <c r="E45" s="9">
        <v>2081</v>
      </c>
      <c r="F45" s="9">
        <v>222</v>
      </c>
      <c r="G45" s="92">
        <v>354</v>
      </c>
    </row>
    <row r="46" spans="1:7" ht="10.5" customHeight="1" x14ac:dyDescent="0.25">
      <c r="A46" s="91" t="s">
        <v>59</v>
      </c>
      <c r="B46" s="9">
        <f t="shared" si="0"/>
        <v>10984</v>
      </c>
      <c r="C46" s="53">
        <v>10142</v>
      </c>
      <c r="D46" s="53">
        <v>31</v>
      </c>
      <c r="E46" s="9">
        <v>642</v>
      </c>
      <c r="F46" s="9">
        <v>48</v>
      </c>
      <c r="G46" s="92">
        <v>121</v>
      </c>
    </row>
    <row r="47" spans="1:7" ht="10.5" customHeight="1" x14ac:dyDescent="0.25">
      <c r="A47" s="91" t="s">
        <v>60</v>
      </c>
      <c r="B47" s="9">
        <f t="shared" si="0"/>
        <v>11820</v>
      </c>
      <c r="C47" s="53">
        <v>10905</v>
      </c>
      <c r="D47" s="53">
        <v>18</v>
      </c>
      <c r="E47" s="9">
        <v>622</v>
      </c>
      <c r="F47" s="9">
        <v>144</v>
      </c>
      <c r="G47" s="92">
        <v>131</v>
      </c>
    </row>
    <row r="48" spans="1:7" ht="10.5" customHeight="1" x14ac:dyDescent="0.25">
      <c r="A48" s="91" t="s">
        <v>28</v>
      </c>
      <c r="B48" s="9">
        <f t="shared" si="0"/>
        <v>20397</v>
      </c>
      <c r="C48" s="53">
        <v>18313</v>
      </c>
      <c r="D48" s="53">
        <v>75</v>
      </c>
      <c r="E48" s="9">
        <v>1540</v>
      </c>
      <c r="F48" s="9">
        <v>246</v>
      </c>
      <c r="G48" s="92">
        <v>223</v>
      </c>
    </row>
    <row r="49" spans="1:7" ht="10.5" customHeight="1" x14ac:dyDescent="0.25">
      <c r="A49" s="91" t="s">
        <v>18</v>
      </c>
      <c r="B49" s="9">
        <f t="shared" si="0"/>
        <v>23004</v>
      </c>
      <c r="C49" s="53">
        <v>19339</v>
      </c>
      <c r="D49" s="53">
        <v>453</v>
      </c>
      <c r="E49" s="9">
        <v>2559</v>
      </c>
      <c r="F49" s="9">
        <v>417</v>
      </c>
      <c r="G49" s="92">
        <v>236</v>
      </c>
    </row>
    <row r="50" spans="1:7" ht="10.5" customHeight="1" x14ac:dyDescent="0.25">
      <c r="A50" s="91" t="s">
        <v>61</v>
      </c>
      <c r="B50" s="9">
        <f t="shared" si="0"/>
        <v>13395</v>
      </c>
      <c r="C50" s="53">
        <v>12398</v>
      </c>
      <c r="D50" s="53">
        <v>9</v>
      </c>
      <c r="E50" s="9">
        <v>594</v>
      </c>
      <c r="F50" s="9">
        <v>190</v>
      </c>
      <c r="G50" s="92">
        <v>204</v>
      </c>
    </row>
    <row r="51" spans="1:7" ht="10.5" customHeight="1" x14ac:dyDescent="0.25">
      <c r="A51" s="91" t="s">
        <v>62</v>
      </c>
      <c r="B51" s="9">
        <f t="shared" si="0"/>
        <v>10745</v>
      </c>
      <c r="C51" s="53">
        <v>9900</v>
      </c>
      <c r="D51" s="53">
        <v>14</v>
      </c>
      <c r="E51" s="9">
        <v>704</v>
      </c>
      <c r="F51" s="9">
        <v>15</v>
      </c>
      <c r="G51" s="92">
        <v>112</v>
      </c>
    </row>
    <row r="52" spans="1:7" ht="10.5" customHeight="1" x14ac:dyDescent="0.25">
      <c r="A52" s="91" t="s">
        <v>63</v>
      </c>
      <c r="B52" s="9">
        <f t="shared" si="0"/>
        <v>11315</v>
      </c>
      <c r="C52" s="53">
        <v>10141</v>
      </c>
      <c r="D52" s="53">
        <v>17</v>
      </c>
      <c r="E52" s="9">
        <v>789</v>
      </c>
      <c r="F52" s="9">
        <v>213</v>
      </c>
      <c r="G52" s="92">
        <v>155</v>
      </c>
    </row>
    <row r="53" spans="1:7" ht="10.5" customHeight="1" x14ac:dyDescent="0.25">
      <c r="A53" s="91" t="s">
        <v>64</v>
      </c>
      <c r="B53" s="9">
        <f t="shared" si="0"/>
        <v>11642</v>
      </c>
      <c r="C53" s="53">
        <v>10754</v>
      </c>
      <c r="D53" s="53">
        <v>32</v>
      </c>
      <c r="E53" s="9">
        <v>678</v>
      </c>
      <c r="F53" s="9">
        <v>27</v>
      </c>
      <c r="G53" s="92">
        <v>151</v>
      </c>
    </row>
    <row r="54" spans="1:7" ht="10.5" customHeight="1" x14ac:dyDescent="0.25">
      <c r="A54" s="93" t="s">
        <v>65</v>
      </c>
      <c r="B54" s="9">
        <f t="shared" si="0"/>
        <v>11581</v>
      </c>
      <c r="C54" s="53">
        <v>10482</v>
      </c>
      <c r="D54" s="53">
        <v>18</v>
      </c>
      <c r="E54" s="9">
        <v>848</v>
      </c>
      <c r="F54" s="9">
        <v>46</v>
      </c>
      <c r="G54" s="92">
        <v>187</v>
      </c>
    </row>
    <row r="55" spans="1:7" ht="10.5" customHeight="1" x14ac:dyDescent="0.25">
      <c r="A55" s="91" t="s">
        <v>19</v>
      </c>
      <c r="B55" s="9">
        <f t="shared" si="0"/>
        <v>21151</v>
      </c>
      <c r="C55" s="53">
        <v>19545</v>
      </c>
      <c r="D55" s="53">
        <v>25</v>
      </c>
      <c r="E55" s="9">
        <v>1170</v>
      </c>
      <c r="F55" s="9">
        <v>87</v>
      </c>
      <c r="G55" s="92">
        <v>324</v>
      </c>
    </row>
    <row r="56" spans="1:7" ht="10.5" customHeight="1" x14ac:dyDescent="0.25">
      <c r="A56" s="91" t="s">
        <v>9</v>
      </c>
      <c r="B56" s="9">
        <f t="shared" si="0"/>
        <v>25738</v>
      </c>
      <c r="C56" s="53">
        <v>17301</v>
      </c>
      <c r="D56" s="53">
        <v>778</v>
      </c>
      <c r="E56" s="9">
        <v>5821</v>
      </c>
      <c r="F56" s="9">
        <v>1562</v>
      </c>
      <c r="G56" s="92">
        <v>276</v>
      </c>
    </row>
    <row r="57" spans="1:7" ht="10.5" customHeight="1" x14ac:dyDescent="0.25">
      <c r="A57" s="91" t="s">
        <v>66</v>
      </c>
      <c r="B57" s="9">
        <f t="shared" si="0"/>
        <v>21647</v>
      </c>
      <c r="C57" s="53">
        <v>19684</v>
      </c>
      <c r="D57" s="53">
        <v>38</v>
      </c>
      <c r="E57" s="9">
        <v>1609</v>
      </c>
      <c r="F57" s="9">
        <v>59</v>
      </c>
      <c r="G57" s="92">
        <v>257</v>
      </c>
    </row>
    <row r="58" spans="1:7" ht="10.5" customHeight="1" x14ac:dyDescent="0.25">
      <c r="A58" s="91" t="s">
        <v>67</v>
      </c>
      <c r="B58" s="9">
        <f t="shared" si="0"/>
        <v>12121</v>
      </c>
      <c r="C58" s="53">
        <v>11209</v>
      </c>
      <c r="D58" s="53">
        <v>49</v>
      </c>
      <c r="E58" s="9">
        <v>563</v>
      </c>
      <c r="F58" s="9">
        <v>98</v>
      </c>
      <c r="G58" s="92">
        <v>202</v>
      </c>
    </row>
    <row r="59" spans="1:7" ht="10.5" customHeight="1" x14ac:dyDescent="0.25">
      <c r="A59" s="91" t="s">
        <v>68</v>
      </c>
      <c r="B59" s="9">
        <f t="shared" si="0"/>
        <v>21837</v>
      </c>
      <c r="C59" s="53">
        <v>19196</v>
      </c>
      <c r="D59" s="53">
        <v>95</v>
      </c>
      <c r="E59" s="9">
        <v>2075</v>
      </c>
      <c r="F59" s="9">
        <v>202</v>
      </c>
      <c r="G59" s="92">
        <v>269</v>
      </c>
    </row>
    <row r="60" spans="1:7" ht="10.5" customHeight="1" x14ac:dyDescent="0.25">
      <c r="A60" s="91" t="s">
        <v>20</v>
      </c>
      <c r="B60" s="9">
        <f t="shared" si="0"/>
        <v>16143</v>
      </c>
      <c r="C60" s="53">
        <v>11435</v>
      </c>
      <c r="D60" s="53">
        <v>596</v>
      </c>
      <c r="E60" s="9">
        <v>3323</v>
      </c>
      <c r="F60" s="9">
        <v>613</v>
      </c>
      <c r="G60" s="92">
        <v>176</v>
      </c>
    </row>
    <row r="61" spans="1:7" ht="10.5" customHeight="1" x14ac:dyDescent="0.25">
      <c r="A61" s="91" t="s">
        <v>69</v>
      </c>
      <c r="B61" s="9">
        <f t="shared" si="0"/>
        <v>16290</v>
      </c>
      <c r="C61" s="53">
        <v>12018</v>
      </c>
      <c r="D61" s="53">
        <v>780</v>
      </c>
      <c r="E61" s="9">
        <v>2883</v>
      </c>
      <c r="F61" s="9">
        <v>387</v>
      </c>
      <c r="G61" s="92">
        <v>222</v>
      </c>
    </row>
    <row r="62" spans="1:7" ht="10.5" customHeight="1" x14ac:dyDescent="0.25">
      <c r="A62" s="91" t="s">
        <v>70</v>
      </c>
      <c r="B62" s="9">
        <f t="shared" si="0"/>
        <v>22569</v>
      </c>
      <c r="C62" s="53">
        <v>19245</v>
      </c>
      <c r="D62" s="53">
        <v>232</v>
      </c>
      <c r="E62" s="9">
        <v>2347</v>
      </c>
      <c r="F62" s="9">
        <v>490</v>
      </c>
      <c r="G62" s="92">
        <v>255</v>
      </c>
    </row>
    <row r="63" spans="1:7" ht="10.5" customHeight="1" x14ac:dyDescent="0.25">
      <c r="A63" s="91" t="s">
        <v>10</v>
      </c>
      <c r="B63" s="9">
        <f t="shared" si="0"/>
        <v>10404</v>
      </c>
      <c r="C63" s="53">
        <v>9560</v>
      </c>
      <c r="D63" s="53">
        <v>14</v>
      </c>
      <c r="E63" s="9">
        <v>717</v>
      </c>
      <c r="F63" s="9">
        <v>25</v>
      </c>
      <c r="G63" s="92">
        <v>88</v>
      </c>
    </row>
    <row r="64" spans="1:7" ht="10.5" customHeight="1" x14ac:dyDescent="0.25">
      <c r="A64" s="93" t="s">
        <v>21</v>
      </c>
      <c r="B64" s="9">
        <f t="shared" si="0"/>
        <v>20567</v>
      </c>
      <c r="C64" s="53">
        <v>18966</v>
      </c>
      <c r="D64" s="53">
        <v>36</v>
      </c>
      <c r="E64" s="9">
        <v>1228</v>
      </c>
      <c r="F64" s="9">
        <v>90</v>
      </c>
      <c r="G64" s="92">
        <v>247</v>
      </c>
    </row>
    <row r="65" spans="1:7" ht="10.5" customHeight="1" x14ac:dyDescent="0.25">
      <c r="A65" s="93" t="s">
        <v>11</v>
      </c>
      <c r="B65" s="9">
        <f t="shared" si="0"/>
        <v>20609</v>
      </c>
      <c r="C65" s="53">
        <v>18760</v>
      </c>
      <c r="D65" s="53">
        <v>93</v>
      </c>
      <c r="E65" s="9">
        <v>1348</v>
      </c>
      <c r="F65" s="9">
        <v>156</v>
      </c>
      <c r="G65" s="92">
        <v>252</v>
      </c>
    </row>
    <row r="66" spans="1:7" ht="10.5" customHeight="1" x14ac:dyDescent="0.25">
      <c r="A66" s="93" t="s">
        <v>71</v>
      </c>
      <c r="B66" s="9">
        <f t="shared" si="0"/>
        <v>12046</v>
      </c>
      <c r="C66" s="53">
        <v>11070</v>
      </c>
      <c r="D66" s="53">
        <v>16</v>
      </c>
      <c r="E66" s="9">
        <v>762</v>
      </c>
      <c r="F66" s="9">
        <v>64</v>
      </c>
      <c r="G66" s="92">
        <v>134</v>
      </c>
    </row>
    <row r="67" spans="1:7" ht="10.5" customHeight="1" x14ac:dyDescent="0.25">
      <c r="A67" s="93" t="s">
        <v>72</v>
      </c>
      <c r="B67" s="9">
        <f t="shared" si="0"/>
        <v>11060</v>
      </c>
      <c r="C67" s="53">
        <v>10092</v>
      </c>
      <c r="D67" s="53">
        <v>13</v>
      </c>
      <c r="E67" s="9">
        <v>747</v>
      </c>
      <c r="F67" s="9">
        <v>59</v>
      </c>
      <c r="G67" s="92">
        <v>149</v>
      </c>
    </row>
    <row r="68" spans="1:7" ht="10.5" customHeight="1" x14ac:dyDescent="0.25">
      <c r="A68" s="93" t="s">
        <v>22</v>
      </c>
      <c r="B68" s="9">
        <f t="shared" si="0"/>
        <v>21377</v>
      </c>
      <c r="C68" s="53">
        <v>19516</v>
      </c>
      <c r="D68" s="53">
        <v>51</v>
      </c>
      <c r="E68" s="9">
        <v>1392</v>
      </c>
      <c r="F68" s="9">
        <v>185</v>
      </c>
      <c r="G68" s="92">
        <v>233</v>
      </c>
    </row>
    <row r="69" spans="1:7" ht="10.5" customHeight="1" x14ac:dyDescent="0.25">
      <c r="A69" s="93" t="s">
        <v>73</v>
      </c>
      <c r="B69" s="9">
        <f t="shared" si="0"/>
        <v>10322</v>
      </c>
      <c r="C69" s="53">
        <v>9477</v>
      </c>
      <c r="D69" s="53">
        <v>17</v>
      </c>
      <c r="E69" s="9">
        <v>679</v>
      </c>
      <c r="F69" s="9">
        <v>29</v>
      </c>
      <c r="G69" s="92">
        <v>120</v>
      </c>
    </row>
    <row r="70" spans="1:7" ht="10.5" customHeight="1" x14ac:dyDescent="0.25">
      <c r="A70" s="93" t="s">
        <v>23</v>
      </c>
      <c r="B70" s="9">
        <f t="shared" si="0"/>
        <v>12325</v>
      </c>
      <c r="C70" s="53">
        <v>11363</v>
      </c>
      <c r="D70" s="53">
        <v>19</v>
      </c>
      <c r="E70" s="9">
        <v>735</v>
      </c>
      <c r="F70" s="9">
        <v>37</v>
      </c>
      <c r="G70" s="92">
        <v>171</v>
      </c>
    </row>
    <row r="71" spans="1:7" ht="10.5" customHeight="1" x14ac:dyDescent="0.25">
      <c r="A71" s="93" t="s">
        <v>24</v>
      </c>
      <c r="B71" s="9">
        <f t="shared" ref="B71:B91" si="1">SUM(C71:G71)</f>
        <v>19943</v>
      </c>
      <c r="C71" s="53">
        <v>18014</v>
      </c>
      <c r="D71" s="53">
        <v>67</v>
      </c>
      <c r="E71" s="9">
        <v>1537</v>
      </c>
      <c r="F71" s="9">
        <v>93</v>
      </c>
      <c r="G71" s="92">
        <v>232</v>
      </c>
    </row>
    <row r="72" spans="1:7" ht="10.5" customHeight="1" x14ac:dyDescent="0.25">
      <c r="A72" s="93" t="s">
        <v>74</v>
      </c>
      <c r="B72" s="9">
        <f t="shared" si="1"/>
        <v>21970</v>
      </c>
      <c r="C72" s="53">
        <v>20520</v>
      </c>
      <c r="D72" s="53">
        <v>16</v>
      </c>
      <c r="E72" s="9">
        <v>851</v>
      </c>
      <c r="F72" s="9">
        <v>270</v>
      </c>
      <c r="G72" s="92">
        <v>313</v>
      </c>
    </row>
    <row r="73" spans="1:7" ht="10.5" customHeight="1" x14ac:dyDescent="0.25">
      <c r="A73" s="93" t="s">
        <v>75</v>
      </c>
      <c r="B73" s="9">
        <f t="shared" si="1"/>
        <v>25476</v>
      </c>
      <c r="C73" s="53">
        <v>20294</v>
      </c>
      <c r="D73" s="53">
        <v>304</v>
      </c>
      <c r="E73" s="9">
        <v>3869</v>
      </c>
      <c r="F73" s="9">
        <v>663</v>
      </c>
      <c r="G73" s="92">
        <v>346</v>
      </c>
    </row>
    <row r="74" spans="1:7" ht="10.5" customHeight="1" x14ac:dyDescent="0.25">
      <c r="A74" s="93" t="s">
        <v>29</v>
      </c>
      <c r="B74" s="9">
        <f t="shared" si="1"/>
        <v>10781</v>
      </c>
      <c r="C74" s="53">
        <v>9867</v>
      </c>
      <c r="D74" s="53">
        <v>9</v>
      </c>
      <c r="E74" s="9">
        <v>718</v>
      </c>
      <c r="F74" s="9">
        <v>54</v>
      </c>
      <c r="G74" s="92">
        <v>133</v>
      </c>
    </row>
    <row r="75" spans="1:7" ht="10.5" customHeight="1" x14ac:dyDescent="0.25">
      <c r="A75" s="94" t="s">
        <v>76</v>
      </c>
      <c r="B75" s="9">
        <f t="shared" si="1"/>
        <v>27333</v>
      </c>
      <c r="C75" s="53">
        <v>25155</v>
      </c>
      <c r="D75" s="53">
        <v>63</v>
      </c>
      <c r="E75" s="9">
        <v>1347</v>
      </c>
      <c r="F75" s="9">
        <v>304</v>
      </c>
      <c r="G75" s="92">
        <v>464</v>
      </c>
    </row>
    <row r="76" spans="1:7" ht="10.5" customHeight="1" x14ac:dyDescent="0.25">
      <c r="A76" s="93" t="s">
        <v>77</v>
      </c>
      <c r="B76" s="9">
        <f t="shared" si="1"/>
        <v>21460</v>
      </c>
      <c r="C76" s="53">
        <v>19913</v>
      </c>
      <c r="D76" s="53">
        <v>40</v>
      </c>
      <c r="E76" s="9">
        <v>981</v>
      </c>
      <c r="F76" s="9">
        <v>221</v>
      </c>
      <c r="G76" s="92">
        <v>305</v>
      </c>
    </row>
    <row r="77" spans="1:7" ht="10.5" customHeight="1" x14ac:dyDescent="0.25">
      <c r="A77" s="93" t="s">
        <v>78</v>
      </c>
      <c r="B77" s="9">
        <f t="shared" si="1"/>
        <v>10122</v>
      </c>
      <c r="C77" s="53">
        <v>9006</v>
      </c>
      <c r="D77" s="53">
        <v>56</v>
      </c>
      <c r="E77" s="9">
        <v>874</v>
      </c>
      <c r="F77" s="9">
        <v>56</v>
      </c>
      <c r="G77" s="92">
        <v>130</v>
      </c>
    </row>
    <row r="78" spans="1:7" ht="10.5" customHeight="1" x14ac:dyDescent="0.25">
      <c r="A78" s="93" t="s">
        <v>25</v>
      </c>
      <c r="B78" s="9">
        <f t="shared" si="1"/>
        <v>23597</v>
      </c>
      <c r="C78" s="53">
        <v>20869</v>
      </c>
      <c r="D78" s="53">
        <v>72</v>
      </c>
      <c r="E78" s="9">
        <v>2093</v>
      </c>
      <c r="F78" s="9">
        <v>235</v>
      </c>
      <c r="G78" s="92">
        <v>328</v>
      </c>
    </row>
    <row r="79" spans="1:7" ht="10.5" customHeight="1" x14ac:dyDescent="0.25">
      <c r="A79" s="93" t="s">
        <v>26</v>
      </c>
      <c r="B79" s="9">
        <f t="shared" si="1"/>
        <v>9330</v>
      </c>
      <c r="C79" s="53">
        <v>8487</v>
      </c>
      <c r="D79" s="53">
        <v>40</v>
      </c>
      <c r="E79" s="9">
        <v>713</v>
      </c>
      <c r="F79" s="9">
        <v>42</v>
      </c>
      <c r="G79" s="92">
        <v>48</v>
      </c>
    </row>
    <row r="80" spans="1:7" ht="10.5" customHeight="1" x14ac:dyDescent="0.25">
      <c r="A80" s="93" t="s">
        <v>79</v>
      </c>
      <c r="B80" s="9">
        <f t="shared" si="1"/>
        <v>10145</v>
      </c>
      <c r="C80" s="53">
        <v>9327</v>
      </c>
      <c r="D80" s="53">
        <v>22</v>
      </c>
      <c r="E80" s="9">
        <v>681</v>
      </c>
      <c r="F80" s="9">
        <v>38</v>
      </c>
      <c r="G80" s="92">
        <v>77</v>
      </c>
    </row>
    <row r="81" spans="1:7" ht="10.5" customHeight="1" x14ac:dyDescent="0.25">
      <c r="A81" s="93" t="s">
        <v>80</v>
      </c>
      <c r="B81" s="9">
        <f t="shared" si="1"/>
        <v>10035</v>
      </c>
      <c r="C81" s="53">
        <v>9140</v>
      </c>
      <c r="D81" s="53">
        <v>16</v>
      </c>
      <c r="E81" s="9">
        <v>703</v>
      </c>
      <c r="F81" s="9">
        <v>49</v>
      </c>
      <c r="G81" s="92">
        <v>127</v>
      </c>
    </row>
    <row r="82" spans="1:7" ht="10.5" customHeight="1" x14ac:dyDescent="0.25">
      <c r="A82" s="93" t="s">
        <v>81</v>
      </c>
      <c r="B82" s="9">
        <f t="shared" si="1"/>
        <v>11965</v>
      </c>
      <c r="C82" s="53">
        <v>10909</v>
      </c>
      <c r="D82" s="53">
        <v>19</v>
      </c>
      <c r="E82" s="9">
        <v>862</v>
      </c>
      <c r="F82" s="9">
        <v>59</v>
      </c>
      <c r="G82" s="92">
        <v>116</v>
      </c>
    </row>
    <row r="83" spans="1:7" ht="10.5" customHeight="1" x14ac:dyDescent="0.25">
      <c r="A83" s="93" t="s">
        <v>30</v>
      </c>
      <c r="B83" s="9">
        <f t="shared" si="1"/>
        <v>9485</v>
      </c>
      <c r="C83" s="53">
        <v>8358</v>
      </c>
      <c r="D83" s="53">
        <v>28</v>
      </c>
      <c r="E83" s="9">
        <v>902</v>
      </c>
      <c r="F83" s="9">
        <v>130</v>
      </c>
      <c r="G83" s="92">
        <v>67</v>
      </c>
    </row>
    <row r="84" spans="1:7" ht="10.5" customHeight="1" x14ac:dyDescent="0.25">
      <c r="A84" s="93" t="s">
        <v>27</v>
      </c>
      <c r="B84" s="9">
        <f t="shared" si="1"/>
        <v>20113</v>
      </c>
      <c r="C84" s="53">
        <v>18508</v>
      </c>
      <c r="D84" s="53">
        <v>55</v>
      </c>
      <c r="E84" s="9">
        <v>1313</v>
      </c>
      <c r="F84" s="9">
        <v>51</v>
      </c>
      <c r="G84" s="92">
        <v>186</v>
      </c>
    </row>
    <row r="85" spans="1:7" ht="10.5" customHeight="1" x14ac:dyDescent="0.25">
      <c r="A85" s="93" t="s">
        <v>82</v>
      </c>
      <c r="B85" s="9">
        <f t="shared" si="1"/>
        <v>16318</v>
      </c>
      <c r="C85" s="53">
        <v>15045</v>
      </c>
      <c r="D85" s="53">
        <v>36</v>
      </c>
      <c r="E85" s="9">
        <v>1035</v>
      </c>
      <c r="F85" s="9">
        <v>57</v>
      </c>
      <c r="G85" s="92">
        <v>145</v>
      </c>
    </row>
    <row r="86" spans="1:7" ht="10.5" customHeight="1" x14ac:dyDescent="0.25">
      <c r="A86" s="93" t="s">
        <v>83</v>
      </c>
      <c r="B86" s="9">
        <f t="shared" si="1"/>
        <v>9295</v>
      </c>
      <c r="C86" s="53">
        <v>8503</v>
      </c>
      <c r="D86" s="53">
        <v>28</v>
      </c>
      <c r="E86" s="9">
        <v>669</v>
      </c>
      <c r="F86" s="9">
        <v>35</v>
      </c>
      <c r="G86" s="92">
        <v>60</v>
      </c>
    </row>
    <row r="87" spans="1:7" ht="10.5" customHeight="1" x14ac:dyDescent="0.25">
      <c r="A87" s="93" t="s">
        <v>84</v>
      </c>
      <c r="B87" s="9">
        <f t="shared" si="1"/>
        <v>11688</v>
      </c>
      <c r="C87" s="53">
        <v>10695</v>
      </c>
      <c r="D87" s="53">
        <v>11</v>
      </c>
      <c r="E87" s="9">
        <v>690</v>
      </c>
      <c r="F87" s="9">
        <v>141</v>
      </c>
      <c r="G87" s="92">
        <v>151</v>
      </c>
    </row>
    <row r="88" spans="1:7" ht="10.5" customHeight="1" x14ac:dyDescent="0.25">
      <c r="A88" s="93" t="s">
        <v>85</v>
      </c>
      <c r="B88" s="9">
        <f t="shared" si="1"/>
        <v>13715</v>
      </c>
      <c r="C88" s="53">
        <v>12634</v>
      </c>
      <c r="D88" s="53">
        <v>16</v>
      </c>
      <c r="E88" s="9">
        <v>752</v>
      </c>
      <c r="F88" s="9">
        <v>124</v>
      </c>
      <c r="G88" s="92">
        <v>189</v>
      </c>
    </row>
    <row r="89" spans="1:7" ht="10.5" customHeight="1" x14ac:dyDescent="0.25">
      <c r="A89" s="93" t="s">
        <v>86</v>
      </c>
      <c r="B89" s="9">
        <f t="shared" si="1"/>
        <v>23508</v>
      </c>
      <c r="C89" s="53">
        <v>20451</v>
      </c>
      <c r="D89" s="53">
        <v>307</v>
      </c>
      <c r="E89" s="9">
        <v>2189</v>
      </c>
      <c r="F89" s="9">
        <v>321</v>
      </c>
      <c r="G89" s="92">
        <v>240</v>
      </c>
    </row>
    <row r="90" spans="1:7" ht="10.5" customHeight="1" x14ac:dyDescent="0.25">
      <c r="A90" s="93" t="s">
        <v>87</v>
      </c>
      <c r="B90" s="9">
        <f t="shared" si="1"/>
        <v>11052</v>
      </c>
      <c r="C90" s="53">
        <v>10010</v>
      </c>
      <c r="D90" s="53">
        <v>27</v>
      </c>
      <c r="E90" s="9">
        <v>819</v>
      </c>
      <c r="F90" s="9">
        <v>56</v>
      </c>
      <c r="G90" s="92">
        <v>140</v>
      </c>
    </row>
    <row r="91" spans="1:7" ht="10.5" customHeight="1" thickBot="1" x14ac:dyDescent="0.3">
      <c r="A91" s="95" t="s">
        <v>88</v>
      </c>
      <c r="B91" s="69">
        <f t="shared" si="1"/>
        <v>13592</v>
      </c>
      <c r="C91" s="96">
        <v>12457</v>
      </c>
      <c r="D91" s="96">
        <v>12</v>
      </c>
      <c r="E91" s="69">
        <v>764</v>
      </c>
      <c r="F91" s="69">
        <v>142</v>
      </c>
      <c r="G91" s="97">
        <v>217</v>
      </c>
    </row>
    <row r="92" spans="1:7" x14ac:dyDescent="0.25">
      <c r="A92" s="37"/>
    </row>
    <row r="93" spans="1:7" ht="12.5" x14ac:dyDescent="0.25">
      <c r="A93" s="34"/>
      <c r="B93" s="34"/>
      <c r="C93" s="34"/>
      <c r="D93" s="34"/>
      <c r="E93" s="34"/>
      <c r="F93" s="34"/>
      <c r="G93" s="34"/>
    </row>
    <row r="94" spans="1:7" x14ac:dyDescent="0.25">
      <c r="A94" s="37"/>
    </row>
    <row r="95" spans="1:7" x14ac:dyDescent="0.25">
      <c r="A95" s="37"/>
    </row>
  </sheetData>
  <phoneticPr fontId="0" type="noConversion"/>
  <dataValidations count="1">
    <dataValidation type="whole" allowBlank="1" showInputMessage="1" showErrorMessage="1" sqref="E23:F62 C23:D91" xr:uid="{00000000-0002-0000-0200-000000000000}">
      <formula1>-1</formula1>
      <formula2>-1</formula2>
    </dataValidation>
  </dataValidations>
  <printOptions horizontalCentered="1"/>
  <pageMargins left="0.35433070866141736" right="1.3385826771653544" top="0.39370078740157483" bottom="0.59055118110236227" header="0.51181102362204722" footer="0.19685039370078741"/>
  <pageSetup paperSize="9" scale="52" orientation="portrait" r:id="rId1"/>
  <headerFooter alignWithMargins="0">
    <oddFooter>&amp;L&amp;8&amp;K00-048Source: ONS, Crown Copyright 2022&amp;R&amp;7&amp;K00-048Transportation and Connectivity, Place, Prosperity &amp; Sustainability, www.birmingham.gov.uk/census, brenda.henry@birmingham.gov.uk, 0121 303 4208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CW91"/>
  <sheetViews>
    <sheetView workbookViewId="0">
      <pane xSplit="1" ySplit="5" topLeftCell="B19" activePane="bottomRight" state="frozen"/>
      <selection activeCell="H8" sqref="H8"/>
      <selection pane="topRight" activeCell="H8" sqref="H8"/>
      <selection pane="bottomLeft" activeCell="H8" sqref="H8"/>
      <selection pane="bottomRight" activeCell="A3" sqref="A3"/>
    </sheetView>
  </sheetViews>
  <sheetFormatPr defaultColWidth="8.90625" defaultRowHeight="11" x14ac:dyDescent="0.25"/>
  <cols>
    <col min="1" max="1" width="20.36328125" style="1" customWidth="1"/>
    <col min="2" max="7" width="10.81640625" style="1" customWidth="1"/>
    <col min="8" max="16384" width="8.90625" style="1"/>
  </cols>
  <sheetData>
    <row r="1" spans="1:101" ht="14" x14ac:dyDescent="0.3">
      <c r="A1" s="12" t="str">
        <f>'Definition and notes'!A1</f>
        <v>2021 Census: Key Statistics for Birmingham and it's constituent areas</v>
      </c>
    </row>
    <row r="2" spans="1:101" ht="15.5" x14ac:dyDescent="0.35">
      <c r="A2" s="49" t="str">
        <f>'Definition and notes'!A3</f>
        <v>Migrant Indicator</v>
      </c>
    </row>
    <row r="3" spans="1:101" ht="14" x14ac:dyDescent="0.3">
      <c r="A3" s="11"/>
    </row>
    <row r="4" spans="1:101" ht="12" thickBot="1" x14ac:dyDescent="0.3">
      <c r="A4" s="7" t="s">
        <v>98</v>
      </c>
      <c r="B4" s="6"/>
      <c r="C4" s="5"/>
      <c r="D4" s="6"/>
      <c r="E4" s="6"/>
      <c r="F4" s="6"/>
      <c r="G4" s="6"/>
    </row>
    <row r="5" spans="1:101" s="2" customFormat="1" ht="84.65" customHeight="1" thickBot="1" x14ac:dyDescent="0.3">
      <c r="A5" s="54" t="s">
        <v>95</v>
      </c>
      <c r="B5" s="55" t="s">
        <v>33</v>
      </c>
      <c r="C5" s="55" t="s">
        <v>113</v>
      </c>
      <c r="D5" s="55" t="s">
        <v>114</v>
      </c>
      <c r="E5" s="56" t="s">
        <v>112</v>
      </c>
      <c r="F5" s="56" t="s">
        <v>115</v>
      </c>
      <c r="G5" s="98" t="s">
        <v>116</v>
      </c>
    </row>
    <row r="6" spans="1:101" ht="10.5" customHeight="1" x14ac:dyDescent="0.25">
      <c r="A6" s="58" t="s">
        <v>1</v>
      </c>
      <c r="B6" s="41">
        <f>number!B6</f>
        <v>59597542</v>
      </c>
      <c r="C6" s="42">
        <f>number!C6/number!$B6*100</f>
        <v>88.085058944209479</v>
      </c>
      <c r="D6" s="42">
        <f>number!D6/number!$B6*100</f>
        <v>0.58571543101559453</v>
      </c>
      <c r="E6" s="42">
        <f>number!E6/number!$B6*100</f>
        <v>9.3955552730681422</v>
      </c>
      <c r="F6" s="42">
        <f>number!F6/number!$B6*100</f>
        <v>0.91462832477218603</v>
      </c>
      <c r="G6" s="43">
        <f>number!G6/number!$B6*100</f>
        <v>1.0190420269346008</v>
      </c>
      <c r="H6" s="4"/>
      <c r="I6" s="1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</row>
    <row r="7" spans="1:101" ht="10.5" customHeight="1" x14ac:dyDescent="0.25">
      <c r="A7" s="59" t="s">
        <v>0</v>
      </c>
      <c r="B7" s="8">
        <f>number!B7</f>
        <v>56490047</v>
      </c>
      <c r="C7" s="10">
        <f>number!C7/number!$B7*100</f>
        <v>87.99745024110176</v>
      </c>
      <c r="D7" s="10">
        <f>number!D7/number!$B7*100</f>
        <v>0.58254509860825565</v>
      </c>
      <c r="E7" s="10">
        <f>number!E7/number!$B7*100</f>
        <v>9.45904151929631</v>
      </c>
      <c r="F7" s="10">
        <f>number!F7/number!$B7*100</f>
        <v>0.93602506650419315</v>
      </c>
      <c r="G7" s="60">
        <f>number!G7/number!$B7*100</f>
        <v>1.024938074489476</v>
      </c>
      <c r="H7" s="4"/>
      <c r="I7" s="1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</row>
    <row r="8" spans="1:101" ht="10.5" customHeight="1" x14ac:dyDescent="0.25">
      <c r="A8" s="59" t="s">
        <v>2</v>
      </c>
      <c r="B8" s="8">
        <f>number!B8</f>
        <v>5950757</v>
      </c>
      <c r="C8" s="10">
        <f>number!C8/number!$B8*100</f>
        <v>89.295849250775987</v>
      </c>
      <c r="D8" s="10">
        <f>number!D8/number!$B8*100</f>
        <v>0.49931462501325463</v>
      </c>
      <c r="E8" s="10">
        <f>number!E8/number!$B8*100</f>
        <v>8.3703132223345698</v>
      </c>
      <c r="F8" s="10">
        <f>number!F8/number!$B8*100</f>
        <v>0.77301089592466976</v>
      </c>
      <c r="G8" s="60">
        <f>number!G8/number!$B8*100</f>
        <v>1.0615120059515117</v>
      </c>
      <c r="H8" s="4"/>
      <c r="I8" s="1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</row>
    <row r="9" spans="1:101" ht="10.5" customHeight="1" x14ac:dyDescent="0.25">
      <c r="A9" s="59" t="s">
        <v>3</v>
      </c>
      <c r="B9" s="8">
        <f>number!B9</f>
        <v>2919655</v>
      </c>
      <c r="C9" s="10">
        <f>number!C9/number!$B9*100</f>
        <v>89.191839446783945</v>
      </c>
      <c r="D9" s="10">
        <f>number!D9/number!$B9*100</f>
        <v>0.63127321549977655</v>
      </c>
      <c r="E9" s="10">
        <f>number!E9/number!$B9*100</f>
        <v>7.9778603978894758</v>
      </c>
      <c r="F9" s="10">
        <f>number!F9/number!$B9*100</f>
        <v>1.0205657860260886</v>
      </c>
      <c r="G9" s="60">
        <f>number!G9/number!$B9*100</f>
        <v>1.1784611538007059</v>
      </c>
      <c r="I9" s="13"/>
    </row>
    <row r="10" spans="1:101" ht="10.5" customHeight="1" thickBot="1" x14ac:dyDescent="0.3">
      <c r="A10" s="61" t="s">
        <v>4</v>
      </c>
      <c r="B10" s="48">
        <f>number!B10</f>
        <v>1144919</v>
      </c>
      <c r="C10" s="62">
        <f>number!C10/number!$B10*100</f>
        <v>88.03915386153956</v>
      </c>
      <c r="D10" s="62">
        <f>number!D10/number!$B10*100</f>
        <v>1.0095910715081153</v>
      </c>
      <c r="E10" s="62">
        <f>number!E10/number!$B10*100</f>
        <v>8.5131786615472347</v>
      </c>
      <c r="F10" s="62">
        <f>number!F10/number!$B10*100</f>
        <v>1.1915253393471503</v>
      </c>
      <c r="G10" s="63">
        <f>number!G10/number!$B10*100</f>
        <v>1.2465510660579482</v>
      </c>
      <c r="I10" s="13"/>
    </row>
    <row r="11" spans="1:101" ht="10.5" customHeight="1" thickBot="1" x14ac:dyDescent="0.3">
      <c r="A11" s="71" t="s">
        <v>96</v>
      </c>
      <c r="B11" s="72"/>
      <c r="C11" s="72"/>
      <c r="D11" s="72"/>
      <c r="E11" s="72"/>
      <c r="F11" s="72"/>
      <c r="G11" s="73"/>
    </row>
    <row r="12" spans="1:101" ht="10.5" customHeight="1" x14ac:dyDescent="0.25">
      <c r="A12" s="77" t="s">
        <v>5</v>
      </c>
      <c r="B12" s="41">
        <f>number!B12</f>
        <v>100075</v>
      </c>
      <c r="C12" s="42">
        <f>number!C12/number!$B12*100</f>
        <v>83.647264551586304</v>
      </c>
      <c r="D12" s="42">
        <f>number!D12/number!$B12*100</f>
        <v>1.1101673744691483</v>
      </c>
      <c r="E12" s="42">
        <f>number!E12/number!$B12*100</f>
        <v>12.168873344991257</v>
      </c>
      <c r="F12" s="42">
        <f>number!F12/number!$B12*100</f>
        <v>2.034474144391706</v>
      </c>
      <c r="G12" s="43">
        <f>number!G12/number!$B12*100</f>
        <v>1.0392205845615787</v>
      </c>
    </row>
    <row r="13" spans="1:101" ht="10.5" customHeight="1" x14ac:dyDescent="0.25">
      <c r="A13" s="78" t="s">
        <v>6</v>
      </c>
      <c r="B13" s="8">
        <f>number!B13</f>
        <v>104884</v>
      </c>
      <c r="C13" s="10">
        <f>number!C13/number!$B13*100</f>
        <v>90.376034476183207</v>
      </c>
      <c r="D13" s="10">
        <f>number!D13/number!$B13*100</f>
        <v>0.19926776248045458</v>
      </c>
      <c r="E13" s="10">
        <f>number!E13/number!$B13*100</f>
        <v>7.4243926623698568</v>
      </c>
      <c r="F13" s="10">
        <f>number!F13/number!$B13*100</f>
        <v>0.65596277792608981</v>
      </c>
      <c r="G13" s="60">
        <f>number!G13/number!$B13*100</f>
        <v>1.3443423210403875</v>
      </c>
    </row>
    <row r="14" spans="1:101" ht="10.5" customHeight="1" x14ac:dyDescent="0.25">
      <c r="A14" s="78" t="s">
        <v>7</v>
      </c>
      <c r="B14" s="8">
        <f>number!B14</f>
        <v>121907</v>
      </c>
      <c r="C14" s="10">
        <f>number!C14/number!$B14*100</f>
        <v>90.658452754968948</v>
      </c>
      <c r="D14" s="10">
        <f>number!D14/number!$B14*100</f>
        <v>0.31253332458349398</v>
      </c>
      <c r="E14" s="10">
        <f>number!E14/number!$B14*100</f>
        <v>6.7198766272650463</v>
      </c>
      <c r="F14" s="10">
        <f>number!F14/number!$B14*100</f>
        <v>0.92201432239329995</v>
      </c>
      <c r="G14" s="60">
        <f>number!G14/number!$B14*100</f>
        <v>1.3871229707892083</v>
      </c>
    </row>
    <row r="15" spans="1:101" ht="10.5" customHeight="1" x14ac:dyDescent="0.25">
      <c r="A15" s="78" t="s">
        <v>8</v>
      </c>
      <c r="B15" s="8">
        <f>number!B15</f>
        <v>132368</v>
      </c>
      <c r="C15" s="10">
        <f>number!C15/number!$B15*100</f>
        <v>92.789798138522912</v>
      </c>
      <c r="D15" s="10">
        <f>number!D15/number!$B15*100</f>
        <v>0.14051734558201379</v>
      </c>
      <c r="E15" s="10">
        <f>number!E15/number!$B15*100</f>
        <v>4.770035053789436</v>
      </c>
      <c r="F15" s="10">
        <f>number!F15/number!$B15*100</f>
        <v>0.85519158709053555</v>
      </c>
      <c r="G15" s="60">
        <f>number!G15/number!$B15*100</f>
        <v>1.4444578750151094</v>
      </c>
    </row>
    <row r="16" spans="1:101" ht="10.5" customHeight="1" x14ac:dyDescent="0.25">
      <c r="A16" s="78" t="s">
        <v>9</v>
      </c>
      <c r="B16" s="8">
        <f>number!B16</f>
        <v>144057</v>
      </c>
      <c r="C16" s="10">
        <f>number!C16/number!$B16*100</f>
        <v>79.60251844755895</v>
      </c>
      <c r="D16" s="10">
        <f>number!D16/number!$B16*100</f>
        <v>1.9263208313375955</v>
      </c>
      <c r="E16" s="10">
        <f>number!E16/number!$B16*100</f>
        <v>14.097197637046447</v>
      </c>
      <c r="F16" s="10">
        <f>number!F16/number!$B16*100</f>
        <v>3.0432398286789257</v>
      </c>
      <c r="G16" s="60">
        <f>number!G16/number!$B16*100</f>
        <v>1.3307232553780797</v>
      </c>
    </row>
    <row r="17" spans="1:7" ht="10.5" customHeight="1" x14ac:dyDescent="0.25">
      <c r="A17" s="78" t="s">
        <v>10</v>
      </c>
      <c r="B17" s="8">
        <f>number!B17</f>
        <v>105910</v>
      </c>
      <c r="C17" s="10">
        <f>number!C17/number!$B17*100</f>
        <v>91.412520064205466</v>
      </c>
      <c r="D17" s="10">
        <f>number!D17/number!$B17*100</f>
        <v>0.21999811160419222</v>
      </c>
      <c r="E17" s="10">
        <f>number!E17/number!$B17*100</f>
        <v>6.7406288358039843</v>
      </c>
      <c r="F17" s="10">
        <f>number!F17/number!$B17*100</f>
        <v>0.422056463034652</v>
      </c>
      <c r="G17" s="60">
        <f>number!G17/number!$B17*100</f>
        <v>1.2047965253517137</v>
      </c>
    </row>
    <row r="18" spans="1:7" ht="10.5" customHeight="1" x14ac:dyDescent="0.25">
      <c r="A18" s="78" t="s">
        <v>11</v>
      </c>
      <c r="B18" s="8">
        <f>number!B18</f>
        <v>112409</v>
      </c>
      <c r="C18" s="10">
        <f>number!C18/number!$B18*100</f>
        <v>91.180421496499392</v>
      </c>
      <c r="D18" s="10">
        <f>number!D18/number!$B18*100</f>
        <v>0.27133058740848154</v>
      </c>
      <c r="E18" s="10">
        <f>number!E18/number!$B18*100</f>
        <v>6.2824151091104801</v>
      </c>
      <c r="F18" s="10">
        <f>number!F18/number!$B18*100</f>
        <v>0.97679011467053345</v>
      </c>
      <c r="G18" s="60">
        <f>number!G18/number!$B18*100</f>
        <v>1.289042692311114</v>
      </c>
    </row>
    <row r="19" spans="1:7" ht="10.5" customHeight="1" x14ac:dyDescent="0.25">
      <c r="A19" s="78" t="s">
        <v>12</v>
      </c>
      <c r="B19" s="8">
        <f>number!B19</f>
        <v>109597</v>
      </c>
      <c r="C19" s="10">
        <f>number!C19/number!$B19*100</f>
        <v>80.134492732465304</v>
      </c>
      <c r="D19" s="10">
        <f>number!D19/number!$B19*100</f>
        <v>5.3997828407711888</v>
      </c>
      <c r="E19" s="10">
        <f>number!E19/number!$B19*100</f>
        <v>12.197414162796427</v>
      </c>
      <c r="F19" s="10">
        <f>number!F19/number!$B19*100</f>
        <v>1.2938310355210452</v>
      </c>
      <c r="G19" s="60">
        <f>number!G19/number!$B19*100</f>
        <v>0.97447922844603407</v>
      </c>
    </row>
    <row r="20" spans="1:7" ht="10.5" customHeight="1" x14ac:dyDescent="0.25">
      <c r="A20" s="78" t="s">
        <v>13</v>
      </c>
      <c r="B20" s="8">
        <f>number!B20</f>
        <v>96680</v>
      </c>
      <c r="C20" s="10">
        <f>number!C20/number!$B20*100</f>
        <v>91.307405875051714</v>
      </c>
      <c r="D20" s="10">
        <f>number!D20/number!$B20*100</f>
        <v>0.25341332230037233</v>
      </c>
      <c r="E20" s="10">
        <f>number!E20/number!$B20*100</f>
        <v>7.1121224658667774</v>
      </c>
      <c r="F20" s="10">
        <f>number!F20/number!$B20*100</f>
        <v>0.47683078196110884</v>
      </c>
      <c r="G20" s="60">
        <f>number!G20/number!$B20*100</f>
        <v>0.85022755482002477</v>
      </c>
    </row>
    <row r="21" spans="1:7" ht="10.5" customHeight="1" thickBot="1" x14ac:dyDescent="0.3">
      <c r="A21" s="79" t="s">
        <v>14</v>
      </c>
      <c r="B21" s="48">
        <f>number!B21</f>
        <v>116980</v>
      </c>
      <c r="C21" s="62">
        <f>number!C21/number!$B21*100</f>
        <v>90.651393400581298</v>
      </c>
      <c r="D21" s="62">
        <f>number!D21/number!$B21*100</f>
        <v>0.17951786630193195</v>
      </c>
      <c r="E21" s="62">
        <f>number!E21/number!$B21*100</f>
        <v>7.0328261241237824</v>
      </c>
      <c r="F21" s="62">
        <f>number!F21/number!$B21*100</f>
        <v>0.73858779278509146</v>
      </c>
      <c r="G21" s="63">
        <f>number!G21/number!$B21*100</f>
        <v>1.3976748162078989</v>
      </c>
    </row>
    <row r="22" spans="1:7" ht="10.5" customHeight="1" thickBot="1" x14ac:dyDescent="0.3">
      <c r="A22" s="71" t="s">
        <v>41</v>
      </c>
      <c r="B22" s="72"/>
      <c r="C22" s="72"/>
      <c r="D22" s="72"/>
      <c r="E22" s="72"/>
      <c r="F22" s="72"/>
      <c r="G22" s="73"/>
    </row>
    <row r="23" spans="1:7" ht="10.5" customHeight="1" x14ac:dyDescent="0.25">
      <c r="A23" s="40" t="s">
        <v>31</v>
      </c>
      <c r="B23" s="41">
        <f>number!B23</f>
        <v>24488</v>
      </c>
      <c r="C23" s="42">
        <f>number!C23/number!$B23*100</f>
        <v>90.003266906239787</v>
      </c>
      <c r="D23" s="42">
        <f>number!D23/number!$B23*100</f>
        <v>0.15926167918980724</v>
      </c>
      <c r="E23" s="42">
        <f>number!E23/number!$B23*100</f>
        <v>7.8160731786997717</v>
      </c>
      <c r="F23" s="42">
        <f>number!F23/number!$B23*100</f>
        <v>0.66563214635739953</v>
      </c>
      <c r="G23" s="43">
        <f>number!G23/number!$B23*100</f>
        <v>1.3557660895132309</v>
      </c>
    </row>
    <row r="24" spans="1:7" ht="10.5" customHeight="1" x14ac:dyDescent="0.25">
      <c r="A24" s="44" t="s">
        <v>43</v>
      </c>
      <c r="B24" s="8">
        <f>number!B24</f>
        <v>11124</v>
      </c>
      <c r="C24" s="10">
        <f>number!C24/number!$B24*100</f>
        <v>91.720604099244866</v>
      </c>
      <c r="D24" s="10">
        <f>number!D24/number!$B24*100</f>
        <v>0.27867673498741463</v>
      </c>
      <c r="E24" s="10">
        <f>number!E24/number!$B24*100</f>
        <v>6.1938151743976988</v>
      </c>
      <c r="F24" s="10">
        <f>number!F24/number!$B24*100</f>
        <v>0.55735346997482926</v>
      </c>
      <c r="G24" s="60">
        <f>number!G24/number!$B24*100</f>
        <v>1.2495505213951814</v>
      </c>
    </row>
    <row r="25" spans="1:7" ht="10.5" customHeight="1" x14ac:dyDescent="0.25">
      <c r="A25" s="44" t="s">
        <v>44</v>
      </c>
      <c r="B25" s="8">
        <f>number!B25</f>
        <v>28017</v>
      </c>
      <c r="C25" s="10">
        <f>number!C25/number!$B25*100</f>
        <v>93.450405111182505</v>
      </c>
      <c r="D25" s="10">
        <f>number!D25/number!$B25*100</f>
        <v>0.12849341471249601</v>
      </c>
      <c r="E25" s="10">
        <f>number!E25/number!$B25*100</f>
        <v>3.6120926580290535</v>
      </c>
      <c r="F25" s="10">
        <f>number!F25/number!$B25*100</f>
        <v>1.1064710711353822</v>
      </c>
      <c r="G25" s="60">
        <f>number!G25/number!$B25*100</f>
        <v>1.7025377449405719</v>
      </c>
    </row>
    <row r="26" spans="1:7" ht="10.5" customHeight="1" x14ac:dyDescent="0.25">
      <c r="A26" s="44" t="s">
        <v>15</v>
      </c>
      <c r="B26" s="8">
        <f>number!B26</f>
        <v>24445</v>
      </c>
      <c r="C26" s="10">
        <f>number!C26/number!$B26*100</f>
        <v>93.004704438535484</v>
      </c>
      <c r="D26" s="10">
        <f>number!D26/number!$B26*100</f>
        <v>0.11863366741664962</v>
      </c>
      <c r="E26" s="10">
        <f>number!E26/number!$B26*100</f>
        <v>4.377173246062589</v>
      </c>
      <c r="F26" s="10">
        <f>number!F26/number!$B26*100</f>
        <v>1.1208836162814482</v>
      </c>
      <c r="G26" s="60">
        <f>number!G26/number!$B26*100</f>
        <v>1.378605031703825</v>
      </c>
    </row>
    <row r="27" spans="1:7" ht="10.5" customHeight="1" x14ac:dyDescent="0.25">
      <c r="A27" s="44" t="s">
        <v>45</v>
      </c>
      <c r="B27" s="8">
        <f>number!B27</f>
        <v>12153</v>
      </c>
      <c r="C27" s="10">
        <f>number!C27/number!$B27*100</f>
        <v>89.105570640993989</v>
      </c>
      <c r="D27" s="10">
        <f>number!D27/number!$B27*100</f>
        <v>0.91335472722784505</v>
      </c>
      <c r="E27" s="10">
        <f>number!E27/number!$B27*100</f>
        <v>6.8131325598617618</v>
      </c>
      <c r="F27" s="10">
        <f>number!F27/number!$B27*100</f>
        <v>1.4564305109849418</v>
      </c>
      <c r="G27" s="60">
        <f>number!G27/number!$B27*100</f>
        <v>1.7115115609314571</v>
      </c>
    </row>
    <row r="28" spans="1:7" ht="10.5" customHeight="1" x14ac:dyDescent="0.25">
      <c r="A28" s="44" t="s">
        <v>16</v>
      </c>
      <c r="B28" s="8">
        <f>number!B28</f>
        <v>22670</v>
      </c>
      <c r="C28" s="10">
        <f>number!C28/number!$B28*100</f>
        <v>91.865902073224532</v>
      </c>
      <c r="D28" s="10">
        <f>number!D28/number!$B28*100</f>
        <v>0.22937803264225848</v>
      </c>
      <c r="E28" s="10">
        <f>number!E28/number!$B28*100</f>
        <v>6.2329069254521388</v>
      </c>
      <c r="F28" s="10">
        <f>number!F28/number!$B28*100</f>
        <v>0.43670048522276139</v>
      </c>
      <c r="G28" s="60">
        <f>number!G28/number!$B28*100</f>
        <v>1.2351124834583149</v>
      </c>
    </row>
    <row r="29" spans="1:7" ht="10.5" customHeight="1" x14ac:dyDescent="0.25">
      <c r="A29" s="44" t="s">
        <v>17</v>
      </c>
      <c r="B29" s="8">
        <f>number!B29</f>
        <v>21175</v>
      </c>
      <c r="C29" s="10">
        <f>number!C29/number!$B29*100</f>
        <v>91.414403778040139</v>
      </c>
      <c r="D29" s="10">
        <f>number!D29/number!$B29*100</f>
        <v>0.13695395513577333</v>
      </c>
      <c r="E29" s="10">
        <f>number!E29/number!$B29*100</f>
        <v>6.4698937426210152</v>
      </c>
      <c r="F29" s="10">
        <f>number!F29/number!$B29*100</f>
        <v>0.58559622195985839</v>
      </c>
      <c r="G29" s="60">
        <f>number!G29/number!$B29*100</f>
        <v>1.3931523022432113</v>
      </c>
    </row>
    <row r="30" spans="1:7" ht="10.5" customHeight="1" x14ac:dyDescent="0.25">
      <c r="A30" s="44" t="s">
        <v>46</v>
      </c>
      <c r="B30" s="8">
        <f>number!B30</f>
        <v>12471</v>
      </c>
      <c r="C30" s="10">
        <f>number!C30/number!$B30*100</f>
        <v>91.083313286825444</v>
      </c>
      <c r="D30" s="10">
        <f>number!D30/number!$B30*100</f>
        <v>0.11226044423061501</v>
      </c>
      <c r="E30" s="10">
        <f>number!E30/number!$B30*100</f>
        <v>5.9257477347446077</v>
      </c>
      <c r="F30" s="10">
        <f>number!F30/number!$B30*100</f>
        <v>1.3230695212893913</v>
      </c>
      <c r="G30" s="60">
        <f>number!G30/number!$B30*100</f>
        <v>1.5556090129099511</v>
      </c>
    </row>
    <row r="31" spans="1:7" ht="10.5" customHeight="1" x14ac:dyDescent="0.25">
      <c r="A31" s="44" t="s">
        <v>47</v>
      </c>
      <c r="B31" s="8">
        <f>number!B31</f>
        <v>15058</v>
      </c>
      <c r="C31" s="10">
        <f>number!C31/number!$B31*100</f>
        <v>80.183291273741531</v>
      </c>
      <c r="D31" s="10">
        <f>number!D31/number!$B31*100</f>
        <v>1.2153008367645106</v>
      </c>
      <c r="E31" s="10">
        <f>number!E31/number!$B31*100</f>
        <v>13.32846327533537</v>
      </c>
      <c r="F31" s="10">
        <f>number!F31/number!$B31*100</f>
        <v>3.5794926285031212</v>
      </c>
      <c r="G31" s="60">
        <f>number!G31/number!$B31*100</f>
        <v>1.6934519856554655</v>
      </c>
    </row>
    <row r="32" spans="1:7" ht="10.5" customHeight="1" x14ac:dyDescent="0.25">
      <c r="A32" s="44" t="s">
        <v>32</v>
      </c>
      <c r="B32" s="8">
        <f>number!B32</f>
        <v>12987</v>
      </c>
      <c r="C32" s="10">
        <f>number!C32/number!$B32*100</f>
        <v>92.030492030492027</v>
      </c>
      <c r="D32" s="10">
        <f>number!D32/number!$B32*100</f>
        <v>9.2400092400092393E-2</v>
      </c>
      <c r="E32" s="10">
        <f>number!E32/number!$B32*100</f>
        <v>4.7355047355047359</v>
      </c>
      <c r="F32" s="10">
        <f>number!F32/number!$B32*100</f>
        <v>1.6555016555016555</v>
      </c>
      <c r="G32" s="60">
        <f>number!G32/number!$B32*100</f>
        <v>1.4861014861014861</v>
      </c>
    </row>
    <row r="33" spans="1:7" ht="10.5" customHeight="1" x14ac:dyDescent="0.25">
      <c r="A33" s="44" t="s">
        <v>48</v>
      </c>
      <c r="B33" s="8">
        <f>number!B33</f>
        <v>22374</v>
      </c>
      <c r="C33" s="10">
        <f>number!C33/number!$B33*100</f>
        <v>44.301421292571739</v>
      </c>
      <c r="D33" s="10">
        <f>number!D33/number!$B33*100</f>
        <v>22.816662197193171</v>
      </c>
      <c r="E33" s="10">
        <f>number!E33/number!$B33*100</f>
        <v>28.783409314382762</v>
      </c>
      <c r="F33" s="10">
        <f>number!F33/number!$B33*100</f>
        <v>3.5532314293376244</v>
      </c>
      <c r="G33" s="60">
        <f>number!G33/number!$B33*100</f>
        <v>0.54527576651470455</v>
      </c>
    </row>
    <row r="34" spans="1:7" ht="10.5" customHeight="1" x14ac:dyDescent="0.25">
      <c r="A34" s="44" t="s">
        <v>49</v>
      </c>
      <c r="B34" s="8">
        <f>number!B34</f>
        <v>19177</v>
      </c>
      <c r="C34" s="10">
        <f>number!C34/number!$B34*100</f>
        <v>87.140845804870409</v>
      </c>
      <c r="D34" s="10">
        <f>number!D34/number!$B34*100</f>
        <v>2.0441153465088386</v>
      </c>
      <c r="E34" s="10">
        <f>number!E34/number!$B34*100</f>
        <v>8.906502581217083</v>
      </c>
      <c r="F34" s="10">
        <f>number!F34/number!$B34*100</f>
        <v>0.96469729363299794</v>
      </c>
      <c r="G34" s="60">
        <f>number!G34/number!$B34*100</f>
        <v>0.94383897377066284</v>
      </c>
    </row>
    <row r="35" spans="1:7" ht="10.5" customHeight="1" x14ac:dyDescent="0.25">
      <c r="A35" s="44" t="s">
        <v>50</v>
      </c>
      <c r="B35" s="8">
        <f>number!B35</f>
        <v>18785</v>
      </c>
      <c r="C35" s="10">
        <f>number!C35/number!$B35*100</f>
        <v>90.58291189779078</v>
      </c>
      <c r="D35" s="10">
        <f>number!D35/number!$B35*100</f>
        <v>0.44716529145594891</v>
      </c>
      <c r="E35" s="10">
        <f>number!E35/number!$B35*100</f>
        <v>7.5113122171945701</v>
      </c>
      <c r="F35" s="10">
        <f>number!F35/number!$B35*100</f>
        <v>0.5696034069736492</v>
      </c>
      <c r="G35" s="60">
        <f>number!G35/number!$B35*100</f>
        <v>0.8890071865850413</v>
      </c>
    </row>
    <row r="36" spans="1:7" ht="10.5" customHeight="1" x14ac:dyDescent="0.25">
      <c r="A36" s="44" t="s">
        <v>51</v>
      </c>
      <c r="B36" s="8">
        <f>number!B36</f>
        <v>22383</v>
      </c>
      <c r="C36" s="10">
        <f>number!C36/number!$B36*100</f>
        <v>92.498771389000581</v>
      </c>
      <c r="D36" s="10">
        <f>number!D36/number!$B36*100</f>
        <v>0.24125452352231602</v>
      </c>
      <c r="E36" s="10">
        <f>number!E36/number!$B36*100</f>
        <v>5.6024661573515617</v>
      </c>
      <c r="F36" s="10">
        <f>number!F36/number!$B36*100</f>
        <v>0.36188178528347409</v>
      </c>
      <c r="G36" s="60">
        <f>number!G36/number!$B36*100</f>
        <v>1.2956261448420676</v>
      </c>
    </row>
    <row r="37" spans="1:7" ht="10.5" customHeight="1" x14ac:dyDescent="0.25">
      <c r="A37" s="44" t="s">
        <v>52</v>
      </c>
      <c r="B37" s="8">
        <f>number!B37</f>
        <v>9936</v>
      </c>
      <c r="C37" s="10">
        <f>number!C37/number!$B37*100</f>
        <v>92.381239935587772</v>
      </c>
      <c r="D37" s="10">
        <f>number!D37/number!$B37*100</f>
        <v>0.14090177133655393</v>
      </c>
      <c r="E37" s="10">
        <f>number!E37/number!$B37*100</f>
        <v>5.8272946859903385</v>
      </c>
      <c r="F37" s="10">
        <f>number!F37/number!$B37*100</f>
        <v>0.27173913043478259</v>
      </c>
      <c r="G37" s="60">
        <f>number!G37/number!$B37*100</f>
        <v>1.3788244766505637</v>
      </c>
    </row>
    <row r="38" spans="1:7" ht="10.5" customHeight="1" x14ac:dyDescent="0.25">
      <c r="A38" s="44" t="s">
        <v>53</v>
      </c>
      <c r="B38" s="8">
        <f>number!B38</f>
        <v>11644</v>
      </c>
      <c r="C38" s="10">
        <f>number!C38/number!$B38*100</f>
        <v>91.30882858124356</v>
      </c>
      <c r="D38" s="10">
        <f>number!D38/number!$B38*100</f>
        <v>0.26623153555479218</v>
      </c>
      <c r="E38" s="10">
        <f>number!E38/number!$B38*100</f>
        <v>6.9649604946753696</v>
      </c>
      <c r="F38" s="10">
        <f>number!F38/number!$B38*100</f>
        <v>0.41222947440742008</v>
      </c>
      <c r="G38" s="60">
        <f>number!G38/number!$B38*100</f>
        <v>1.0477499141188595</v>
      </c>
    </row>
    <row r="39" spans="1:7" ht="10.5" customHeight="1" x14ac:dyDescent="0.25">
      <c r="A39" s="44" t="s">
        <v>5</v>
      </c>
      <c r="B39" s="8">
        <f>number!B39</f>
        <v>18730</v>
      </c>
      <c r="C39" s="10">
        <f>number!C39/number!$B39*100</f>
        <v>64.757074212493322</v>
      </c>
      <c r="D39" s="10">
        <f>number!D39/number!$B39*100</f>
        <v>2.0608649225840896</v>
      </c>
      <c r="E39" s="10">
        <f>number!E39/number!$B39*100</f>
        <v>27.052856380138813</v>
      </c>
      <c r="F39" s="10">
        <f>number!F39/number!$B39*100</f>
        <v>5.2642819006940744</v>
      </c>
      <c r="G39" s="60">
        <f>number!G39/number!$B39*100</f>
        <v>0.86492258408969558</v>
      </c>
    </row>
    <row r="40" spans="1:7" ht="10.5" customHeight="1" x14ac:dyDescent="0.25">
      <c r="A40" s="44" t="s">
        <v>6</v>
      </c>
      <c r="B40" s="8">
        <f>number!B40</f>
        <v>21549</v>
      </c>
      <c r="C40" s="10">
        <f>number!C40/number!$B40*100</f>
        <v>89.187433291568055</v>
      </c>
      <c r="D40" s="10">
        <f>number!D40/number!$B40*100</f>
        <v>0.19490463594598356</v>
      </c>
      <c r="E40" s="10">
        <f>number!E40/number!$B40*100</f>
        <v>8.4505081442294312</v>
      </c>
      <c r="F40" s="10">
        <f>number!F40/number!$B40*100</f>
        <v>0.68216622581094255</v>
      </c>
      <c r="G40" s="60">
        <f>number!G40/number!$B40*100</f>
        <v>1.4849877024455891</v>
      </c>
    </row>
    <row r="41" spans="1:7" ht="10.5" customHeight="1" x14ac:dyDescent="0.25">
      <c r="A41" s="44" t="s">
        <v>54</v>
      </c>
      <c r="B41" s="8">
        <f>number!B41</f>
        <v>12657</v>
      </c>
      <c r="C41" s="10">
        <f>number!C41/number!$B41*100</f>
        <v>92.533775776250295</v>
      </c>
      <c r="D41" s="10">
        <f>number!D41/number!$B41*100</f>
        <v>0.23702299123014933</v>
      </c>
      <c r="E41" s="10">
        <f>number!E41/number!$B41*100</f>
        <v>5.7754602196413058</v>
      </c>
      <c r="F41" s="10">
        <f>number!F41/number!$B41*100</f>
        <v>0.22912222485581102</v>
      </c>
      <c r="G41" s="60">
        <f>number!G41/number!$B41*100</f>
        <v>1.2246187880224382</v>
      </c>
    </row>
    <row r="42" spans="1:7" ht="10.5" customHeight="1" x14ac:dyDescent="0.25">
      <c r="A42" s="44" t="s">
        <v>55</v>
      </c>
      <c r="B42" s="8">
        <f>number!B42</f>
        <v>11499</v>
      </c>
      <c r="C42" s="10">
        <f>number!C42/number!$B42*100</f>
        <v>90.738325071745379</v>
      </c>
      <c r="D42" s="10">
        <f>number!D42/number!$B42*100</f>
        <v>0.15653535090007828</v>
      </c>
      <c r="E42" s="10">
        <f>number!E42/number!$B42*100</f>
        <v>7.2528045917036268</v>
      </c>
      <c r="F42" s="10">
        <f>number!F42/number!$B42*100</f>
        <v>0.44351682755022181</v>
      </c>
      <c r="G42" s="60">
        <f>number!G42/number!$B42*100</f>
        <v>1.4088181581007044</v>
      </c>
    </row>
    <row r="43" spans="1:7" ht="10.5" customHeight="1" x14ac:dyDescent="0.25">
      <c r="A43" s="44" t="s">
        <v>56</v>
      </c>
      <c r="B43" s="8">
        <f>number!B43</f>
        <v>24530</v>
      </c>
      <c r="C43" s="10">
        <f>number!C43/number!$B43*100</f>
        <v>92.079086832450059</v>
      </c>
      <c r="D43" s="10">
        <f>number!D43/number!$B43*100</f>
        <v>0.14675907052588666</v>
      </c>
      <c r="E43" s="10">
        <f>number!E43/number!$B43*100</f>
        <v>5.8214431308601711</v>
      </c>
      <c r="F43" s="10">
        <f>number!F43/number!$B43*100</f>
        <v>0.48512026090501426</v>
      </c>
      <c r="G43" s="60">
        <f>number!G43/number!$B43*100</f>
        <v>1.4675907052588666</v>
      </c>
    </row>
    <row r="44" spans="1:7" ht="10.5" customHeight="1" x14ac:dyDescent="0.25">
      <c r="A44" s="44" t="s">
        <v>57</v>
      </c>
      <c r="B44" s="8">
        <f>number!B44</f>
        <v>10496</v>
      </c>
      <c r="C44" s="10">
        <f>number!C44/number!$B44*100</f>
        <v>88.986280487804876</v>
      </c>
      <c r="D44" s="10">
        <f>number!D44/number!$B44*100</f>
        <v>0.33346036585365851</v>
      </c>
      <c r="E44" s="10">
        <f>number!E44/number!$B44*100</f>
        <v>8.6699695121951219</v>
      </c>
      <c r="F44" s="10">
        <f>number!F44/number!$B44*100</f>
        <v>0.85746951219512202</v>
      </c>
      <c r="G44" s="60">
        <f>number!G44/number!$B44*100</f>
        <v>1.1528201219512195</v>
      </c>
    </row>
    <row r="45" spans="1:7" ht="10.5" customHeight="1" x14ac:dyDescent="0.25">
      <c r="A45" s="44" t="s">
        <v>58</v>
      </c>
      <c r="B45" s="8">
        <f>number!B45</f>
        <v>24553</v>
      </c>
      <c r="C45" s="10">
        <f>number!C45/number!$B45*100</f>
        <v>89.072618417301356</v>
      </c>
      <c r="D45" s="10">
        <f>number!D45/number!$B45*100</f>
        <v>0.10589337351851098</v>
      </c>
      <c r="E45" s="10">
        <f>number!E45/number!$B45*100</f>
        <v>8.4755427035392827</v>
      </c>
      <c r="F45" s="10">
        <f>number!F45/number!$B45*100</f>
        <v>0.90416649696574758</v>
      </c>
      <c r="G45" s="60">
        <f>number!G45/number!$B45*100</f>
        <v>1.441779008675111</v>
      </c>
    </row>
    <row r="46" spans="1:7" ht="10.5" customHeight="1" x14ac:dyDescent="0.25">
      <c r="A46" s="44" t="s">
        <v>59</v>
      </c>
      <c r="B46" s="8">
        <f>number!B46</f>
        <v>10984</v>
      </c>
      <c r="C46" s="10">
        <f>number!C46/number!$B46*100</f>
        <v>92.334304442825925</v>
      </c>
      <c r="D46" s="10">
        <f>number!D46/number!$B46*100</f>
        <v>0.28222869628550618</v>
      </c>
      <c r="E46" s="10">
        <f>number!E46/number!$B46*100</f>
        <v>5.8448652585579026</v>
      </c>
      <c r="F46" s="10">
        <f>number!F46/number!$B46*100</f>
        <v>0.43699927166788055</v>
      </c>
      <c r="G46" s="60">
        <f>number!G46/number!$B46*100</f>
        <v>1.1016023306627822</v>
      </c>
    </row>
    <row r="47" spans="1:7" ht="10.5" customHeight="1" x14ac:dyDescent="0.25">
      <c r="A47" s="44" t="s">
        <v>60</v>
      </c>
      <c r="B47" s="8">
        <f>number!B47</f>
        <v>11820</v>
      </c>
      <c r="C47" s="10">
        <f>number!C47/number!$B47*100</f>
        <v>92.258883248730967</v>
      </c>
      <c r="D47" s="10">
        <f>number!D47/number!$B47*100</f>
        <v>0.15228426395939085</v>
      </c>
      <c r="E47" s="10">
        <f>number!E47/number!$B47*100</f>
        <v>5.2622673434856173</v>
      </c>
      <c r="F47" s="10">
        <f>number!F47/number!$B47*100</f>
        <v>1.2182741116751268</v>
      </c>
      <c r="G47" s="60">
        <f>number!G47/number!$B47*100</f>
        <v>1.1082910321489001</v>
      </c>
    </row>
    <row r="48" spans="1:7" ht="10.5" customHeight="1" x14ac:dyDescent="0.25">
      <c r="A48" s="44" t="s">
        <v>28</v>
      </c>
      <c r="B48" s="8">
        <f>number!B48</f>
        <v>20397</v>
      </c>
      <c r="C48" s="10">
        <f>number!C48/number!$B48*100</f>
        <v>89.782811197725152</v>
      </c>
      <c r="D48" s="10">
        <f>number!D48/number!$B48*100</f>
        <v>0.36770113251948816</v>
      </c>
      <c r="E48" s="10">
        <f>number!E48/number!$B48*100</f>
        <v>7.5501299210668238</v>
      </c>
      <c r="F48" s="10">
        <f>number!F48/number!$B48*100</f>
        <v>1.2060597146639211</v>
      </c>
      <c r="G48" s="60">
        <f>number!G48/number!$B48*100</f>
        <v>1.0932980340246115</v>
      </c>
    </row>
    <row r="49" spans="1:7" ht="10.5" customHeight="1" x14ac:dyDescent="0.25">
      <c r="A49" s="44" t="s">
        <v>18</v>
      </c>
      <c r="B49" s="8">
        <f>number!B49</f>
        <v>23004</v>
      </c>
      <c r="C49" s="10">
        <f>number!C49/number!$B49*100</f>
        <v>84.067988175969404</v>
      </c>
      <c r="D49" s="10">
        <f>number!D49/number!$B49*100</f>
        <v>1.9692227438706311</v>
      </c>
      <c r="E49" s="10">
        <f>number!E49/number!$B49*100</f>
        <v>11.124152321335421</v>
      </c>
      <c r="F49" s="10">
        <f>number!F49/number!$B49*100</f>
        <v>1.8127282211789255</v>
      </c>
      <c r="G49" s="60">
        <f>number!G49/number!$B49*100</f>
        <v>1.0259085376456267</v>
      </c>
    </row>
    <row r="50" spans="1:7" ht="10.5" customHeight="1" x14ac:dyDescent="0.25">
      <c r="A50" s="44" t="s">
        <v>61</v>
      </c>
      <c r="B50" s="8">
        <f>number!B50</f>
        <v>13395</v>
      </c>
      <c r="C50" s="10">
        <f>number!C50/number!$B50*100</f>
        <v>92.556924225457266</v>
      </c>
      <c r="D50" s="10">
        <f>number!D50/number!$B50*100</f>
        <v>6.7189249720044794E-2</v>
      </c>
      <c r="E50" s="10">
        <f>number!E50/number!$B50*100</f>
        <v>4.434490481522956</v>
      </c>
      <c r="F50" s="10">
        <f>number!F50/number!$B50*100</f>
        <v>1.4184397163120568</v>
      </c>
      <c r="G50" s="60">
        <f>number!G50/number!$B50*100</f>
        <v>1.522956326987682</v>
      </c>
    </row>
    <row r="51" spans="1:7" ht="10.5" customHeight="1" x14ac:dyDescent="0.25">
      <c r="A51" s="44" t="s">
        <v>62</v>
      </c>
      <c r="B51" s="8">
        <f>number!B51</f>
        <v>10745</v>
      </c>
      <c r="C51" s="10">
        <f>number!C51/number!$B51*100</f>
        <v>92.135877152163786</v>
      </c>
      <c r="D51" s="10">
        <f>number!D51/number!$B51*100</f>
        <v>0.13029315960912052</v>
      </c>
      <c r="E51" s="10">
        <f>number!E51/number!$B51*100</f>
        <v>6.551884597487204</v>
      </c>
      <c r="F51" s="10">
        <f>number!F51/number!$B51*100</f>
        <v>0.13959981386691486</v>
      </c>
      <c r="G51" s="60">
        <f>number!G51/number!$B51*100</f>
        <v>1.0423452768729642</v>
      </c>
    </row>
    <row r="52" spans="1:7" ht="10.5" customHeight="1" x14ac:dyDescent="0.25">
      <c r="A52" s="44" t="s">
        <v>63</v>
      </c>
      <c r="B52" s="8">
        <f>number!B52</f>
        <v>11315</v>
      </c>
      <c r="C52" s="10">
        <f>number!C52/number!$B52*100</f>
        <v>89.624392399469727</v>
      </c>
      <c r="D52" s="10">
        <f>number!D52/number!$B52*100</f>
        <v>0.15024304021210783</v>
      </c>
      <c r="E52" s="10">
        <f>number!E52/number!$B52*100</f>
        <v>6.9730446310207697</v>
      </c>
      <c r="F52" s="10">
        <f>number!F52/number!$B52*100</f>
        <v>1.8824569155987629</v>
      </c>
      <c r="G52" s="60">
        <f>number!G52/number!$B52*100</f>
        <v>1.3698630136986301</v>
      </c>
    </row>
    <row r="53" spans="1:7" ht="10.5" customHeight="1" x14ac:dyDescent="0.25">
      <c r="A53" s="44" t="s">
        <v>64</v>
      </c>
      <c r="B53" s="8">
        <f>number!B53</f>
        <v>11642</v>
      </c>
      <c r="C53" s="10">
        <f>number!C53/number!$B53*100</f>
        <v>92.372444597148245</v>
      </c>
      <c r="D53" s="10">
        <f>number!D53/number!$B53*100</f>
        <v>0.27486686136402683</v>
      </c>
      <c r="E53" s="10">
        <f>number!E53/number!$B53*100</f>
        <v>5.8237416251503182</v>
      </c>
      <c r="F53" s="10">
        <f>number!F53/number!$B53*100</f>
        <v>0.23191891427589761</v>
      </c>
      <c r="G53" s="60">
        <f>number!G53/number!$B53*100</f>
        <v>1.2970280020615015</v>
      </c>
    </row>
    <row r="54" spans="1:7" ht="10.5" customHeight="1" x14ac:dyDescent="0.25">
      <c r="A54" s="45" t="s">
        <v>65</v>
      </c>
      <c r="B54" s="8">
        <f>number!B54</f>
        <v>11581</v>
      </c>
      <c r="C54" s="10">
        <f>number!C54/number!$B54*100</f>
        <v>90.510318625334591</v>
      </c>
      <c r="D54" s="10">
        <f>number!D54/number!$B54*100</f>
        <v>0.15542699248769537</v>
      </c>
      <c r="E54" s="10">
        <f>number!E54/number!$B54*100</f>
        <v>7.3223383127536481</v>
      </c>
      <c r="F54" s="10">
        <f>number!F54/number!$B54*100</f>
        <v>0.39720231413522145</v>
      </c>
      <c r="G54" s="60">
        <f>number!G54/number!$B54*100</f>
        <v>1.6147137552888351</v>
      </c>
    </row>
    <row r="55" spans="1:7" ht="10.5" customHeight="1" x14ac:dyDescent="0.25">
      <c r="A55" s="44" t="s">
        <v>19</v>
      </c>
      <c r="B55" s="8">
        <f>number!B55</f>
        <v>21151</v>
      </c>
      <c r="C55" s="10">
        <f>number!C55/number!$B55*100</f>
        <v>92.406978393456569</v>
      </c>
      <c r="D55" s="10">
        <f>number!D55/number!$B55*100</f>
        <v>0.11819772114793628</v>
      </c>
      <c r="E55" s="10">
        <f>number!E55/number!$B55*100</f>
        <v>5.5316533497234168</v>
      </c>
      <c r="F55" s="10">
        <f>number!F55/number!$B55*100</f>
        <v>0.41132806959481821</v>
      </c>
      <c r="G55" s="60">
        <f>number!G55/number!$B55*100</f>
        <v>1.5318424660772541</v>
      </c>
    </row>
    <row r="56" spans="1:7" ht="10.5" customHeight="1" x14ac:dyDescent="0.25">
      <c r="A56" s="44" t="s">
        <v>9</v>
      </c>
      <c r="B56" s="8">
        <f>number!B56</f>
        <v>25738</v>
      </c>
      <c r="C56" s="10">
        <f>number!C56/number!$B56*100</f>
        <v>67.219675188437336</v>
      </c>
      <c r="D56" s="10">
        <f>number!D56/number!$B56*100</f>
        <v>3.0227678918330874</v>
      </c>
      <c r="E56" s="10">
        <f>number!E56/number!$B56*100</f>
        <v>22.616364907918253</v>
      </c>
      <c r="F56" s="10">
        <f>number!F56/number!$B56*100</f>
        <v>6.0688476183075606</v>
      </c>
      <c r="G56" s="60">
        <f>number!G56/number!$B56*100</f>
        <v>1.0723443935037686</v>
      </c>
    </row>
    <row r="57" spans="1:7" ht="10.5" customHeight="1" x14ac:dyDescent="0.25">
      <c r="A57" s="44" t="s">
        <v>66</v>
      </c>
      <c r="B57" s="8">
        <f>number!B57</f>
        <v>21647</v>
      </c>
      <c r="C57" s="10">
        <f>number!C57/number!$B57*100</f>
        <v>90.931768836328359</v>
      </c>
      <c r="D57" s="10">
        <f>number!D57/number!$B57*100</f>
        <v>0.17554395528248717</v>
      </c>
      <c r="E57" s="10">
        <f>number!E57/number!$B57*100</f>
        <v>7.4329006328821539</v>
      </c>
      <c r="F57" s="10">
        <f>number!F57/number!$B57*100</f>
        <v>0.27255508846491433</v>
      </c>
      <c r="G57" s="60">
        <f>number!G57/number!$B57*100</f>
        <v>1.1872314870420844</v>
      </c>
    </row>
    <row r="58" spans="1:7" ht="10.5" customHeight="1" x14ac:dyDescent="0.25">
      <c r="A58" s="44" t="s">
        <v>67</v>
      </c>
      <c r="B58" s="8">
        <f>number!B58</f>
        <v>12121</v>
      </c>
      <c r="C58" s="10">
        <f>number!C58/number!$B58*100</f>
        <v>92.475868327695736</v>
      </c>
      <c r="D58" s="10">
        <f>number!D58/number!$B58*100</f>
        <v>0.40425707449880371</v>
      </c>
      <c r="E58" s="10">
        <f>number!E58/number!$B58*100</f>
        <v>4.6448312845474788</v>
      </c>
      <c r="F58" s="10">
        <f>number!F58/number!$B58*100</f>
        <v>0.80851414899760743</v>
      </c>
      <c r="G58" s="60">
        <f>number!G58/number!$B58*100</f>
        <v>1.6665291642603748</v>
      </c>
    </row>
    <row r="59" spans="1:7" ht="10.5" customHeight="1" x14ac:dyDescent="0.25">
      <c r="A59" s="44" t="s">
        <v>68</v>
      </c>
      <c r="B59" s="8">
        <f>number!B59</f>
        <v>21837</v>
      </c>
      <c r="C59" s="10">
        <f>number!C59/number!$B59*100</f>
        <v>87.905847872876308</v>
      </c>
      <c r="D59" s="10">
        <f>number!D59/number!$B59*100</f>
        <v>0.43504144342171547</v>
      </c>
      <c r="E59" s="10">
        <f>number!E59/number!$B59*100</f>
        <v>9.5022210010532593</v>
      </c>
      <c r="F59" s="10">
        <f>number!F59/number!$B59*100</f>
        <v>0.9250354902230159</v>
      </c>
      <c r="G59" s="60">
        <f>number!G59/number!$B59*100</f>
        <v>1.2318541924256994</v>
      </c>
    </row>
    <row r="60" spans="1:7" ht="10.5" customHeight="1" x14ac:dyDescent="0.25">
      <c r="A60" s="44" t="s">
        <v>20</v>
      </c>
      <c r="B60" s="8">
        <f>number!B60</f>
        <v>16143</v>
      </c>
      <c r="C60" s="10">
        <f>number!C60/number!$B60*100</f>
        <v>70.835656321625478</v>
      </c>
      <c r="D60" s="10">
        <f>number!D60/number!$B60*100</f>
        <v>3.692002725639596</v>
      </c>
      <c r="E60" s="10">
        <f>number!E60/number!$B60*100</f>
        <v>20.584773586074459</v>
      </c>
      <c r="F60" s="10">
        <f>number!F60/number!$B60*100</f>
        <v>3.7973115282165648</v>
      </c>
      <c r="G60" s="60">
        <f>number!G60/number!$B60*100</f>
        <v>1.0902558384439076</v>
      </c>
    </row>
    <row r="61" spans="1:7" ht="10.5" customHeight="1" x14ac:dyDescent="0.25">
      <c r="A61" s="44" t="s">
        <v>69</v>
      </c>
      <c r="B61" s="8">
        <f>number!B61</f>
        <v>16290</v>
      </c>
      <c r="C61" s="10">
        <f>number!C61/number!$B61*100</f>
        <v>73.775322283609583</v>
      </c>
      <c r="D61" s="10">
        <f>number!D61/number!$B61*100</f>
        <v>4.7882136279926337</v>
      </c>
      <c r="E61" s="10">
        <f>number!E61/number!$B61*100</f>
        <v>17.697974217311234</v>
      </c>
      <c r="F61" s="10">
        <f>number!F61/number!$B61*100</f>
        <v>2.3756906077348066</v>
      </c>
      <c r="G61" s="60">
        <f>number!G61/number!$B61*100</f>
        <v>1.3627992633517496</v>
      </c>
    </row>
    <row r="62" spans="1:7" ht="10.5" customHeight="1" x14ac:dyDescent="0.25">
      <c r="A62" s="44" t="s">
        <v>70</v>
      </c>
      <c r="B62" s="8">
        <f>number!B62</f>
        <v>22569</v>
      </c>
      <c r="C62" s="10">
        <f>number!C62/number!$B62*100</f>
        <v>85.271833045327668</v>
      </c>
      <c r="D62" s="10">
        <f>number!D62/number!$B62*100</f>
        <v>1.0279587044175638</v>
      </c>
      <c r="E62" s="10">
        <f>number!E62/number!$B62*100</f>
        <v>10.399220169258717</v>
      </c>
      <c r="F62" s="10">
        <f>number!F62/number!$B62*100</f>
        <v>2.1711196774336479</v>
      </c>
      <c r="G62" s="60">
        <f>number!G62/number!$B62*100</f>
        <v>1.1298684035624087</v>
      </c>
    </row>
    <row r="63" spans="1:7" s="3" customFormat="1" ht="10.5" customHeight="1" x14ac:dyDescent="0.25">
      <c r="A63" s="44" t="s">
        <v>10</v>
      </c>
      <c r="B63" s="8">
        <f>number!B63</f>
        <v>10404</v>
      </c>
      <c r="C63" s="10">
        <f>number!C63/number!$B63*100</f>
        <v>91.887735486351403</v>
      </c>
      <c r="D63" s="10">
        <f>number!D63/number!$B63*100</f>
        <v>0.13456362937331795</v>
      </c>
      <c r="E63" s="10">
        <f>number!E63/number!$B63*100</f>
        <v>6.8915801614763561</v>
      </c>
      <c r="F63" s="10">
        <f>number!F63/number!$B63*100</f>
        <v>0.24029219530949633</v>
      </c>
      <c r="G63" s="60">
        <f>number!G63/number!$B63*100</f>
        <v>0.84582852748942716</v>
      </c>
    </row>
    <row r="64" spans="1:7" s="3" customFormat="1" ht="10.5" customHeight="1" x14ac:dyDescent="0.25">
      <c r="A64" s="45" t="s">
        <v>21</v>
      </c>
      <c r="B64" s="8">
        <f>number!B64</f>
        <v>20567</v>
      </c>
      <c r="C64" s="10">
        <f>number!C64/number!$B64*100</f>
        <v>92.215685321145529</v>
      </c>
      <c r="D64" s="10">
        <f>number!D64/number!$B64*100</f>
        <v>0.17503768172314874</v>
      </c>
      <c r="E64" s="10">
        <f>number!E64/number!$B64*100</f>
        <v>5.9707298098896295</v>
      </c>
      <c r="F64" s="10">
        <f>number!F64/number!$B64*100</f>
        <v>0.43759420430787183</v>
      </c>
      <c r="G64" s="60">
        <f>number!G64/number!$B64*100</f>
        <v>1.2009529829338261</v>
      </c>
    </row>
    <row r="65" spans="1:7" ht="10.5" customHeight="1" x14ac:dyDescent="0.25">
      <c r="A65" s="45" t="s">
        <v>11</v>
      </c>
      <c r="B65" s="8">
        <f>number!B65</f>
        <v>20609</v>
      </c>
      <c r="C65" s="10">
        <f>number!C65/number!$B65*100</f>
        <v>91.028191566791207</v>
      </c>
      <c r="D65" s="10">
        <f>number!D65/number!$B65*100</f>
        <v>0.45125915862002036</v>
      </c>
      <c r="E65" s="10">
        <f>number!E65/number!$B65*100</f>
        <v>6.5408316754815861</v>
      </c>
      <c r="F65" s="10">
        <f>number!F65/number!$B65*100</f>
        <v>0.7569508467174535</v>
      </c>
      <c r="G65" s="60">
        <f>number!G65/number!$B65*100</f>
        <v>1.2227667523897325</v>
      </c>
    </row>
    <row r="66" spans="1:7" ht="10.5" customHeight="1" x14ac:dyDescent="0.25">
      <c r="A66" s="45" t="s">
        <v>71</v>
      </c>
      <c r="B66" s="8">
        <f>number!B66</f>
        <v>12046</v>
      </c>
      <c r="C66" s="10">
        <f>number!C66/number!$B66*100</f>
        <v>91.897725386020255</v>
      </c>
      <c r="D66" s="10">
        <f>number!D66/number!$B66*100</f>
        <v>0.13282417399966795</v>
      </c>
      <c r="E66" s="10">
        <f>number!E66/number!$B66*100</f>
        <v>6.3257512867341852</v>
      </c>
      <c r="F66" s="10">
        <f>number!F66/number!$B66*100</f>
        <v>0.5312966959986718</v>
      </c>
      <c r="G66" s="60">
        <f>number!G66/number!$B66*100</f>
        <v>1.1124024572472189</v>
      </c>
    </row>
    <row r="67" spans="1:7" ht="10.5" customHeight="1" x14ac:dyDescent="0.25">
      <c r="A67" s="45" t="s">
        <v>72</v>
      </c>
      <c r="B67" s="8">
        <f>number!B67</f>
        <v>11060</v>
      </c>
      <c r="C67" s="10">
        <f>number!C67/number!$B67*100</f>
        <v>91.247739602169986</v>
      </c>
      <c r="D67" s="10">
        <f>number!D67/number!$B67*100</f>
        <v>0.11754068716094034</v>
      </c>
      <c r="E67" s="10">
        <f>number!E67/number!$B67*100</f>
        <v>6.7540687160940323</v>
      </c>
      <c r="F67" s="10">
        <f>number!F67/number!$B67*100</f>
        <v>0.53345388788426762</v>
      </c>
      <c r="G67" s="60">
        <f>number!G67/number!$B67*100</f>
        <v>1.3471971066907775</v>
      </c>
    </row>
    <row r="68" spans="1:7" ht="10.5" customHeight="1" x14ac:dyDescent="0.25">
      <c r="A68" s="45" t="s">
        <v>22</v>
      </c>
      <c r="B68" s="8">
        <f>number!B68</f>
        <v>21377</v>
      </c>
      <c r="C68" s="10">
        <f>number!C68/number!$B68*100</f>
        <v>91.294381812228096</v>
      </c>
      <c r="D68" s="10">
        <f>number!D68/number!$B68*100</f>
        <v>0.23857416849885393</v>
      </c>
      <c r="E68" s="10">
        <f>number!E68/number!$B68*100</f>
        <v>6.5116714225569545</v>
      </c>
      <c r="F68" s="10">
        <f>number!F68/number!$B68*100</f>
        <v>0.86541610141741121</v>
      </c>
      <c r="G68" s="60">
        <f>number!G68/number!$B68*100</f>
        <v>1.0899564952986855</v>
      </c>
    </row>
    <row r="69" spans="1:7" ht="10.5" customHeight="1" x14ac:dyDescent="0.25">
      <c r="A69" s="45" t="s">
        <v>73</v>
      </c>
      <c r="B69" s="8">
        <f>number!B69</f>
        <v>10322</v>
      </c>
      <c r="C69" s="10">
        <f>number!C69/number!$B69*100</f>
        <v>91.813602015113347</v>
      </c>
      <c r="D69" s="10">
        <f>number!D69/number!$B69*100</f>
        <v>0.16469676419298585</v>
      </c>
      <c r="E69" s="10">
        <f>number!E69/number!$B69*100</f>
        <v>6.5781825227669053</v>
      </c>
      <c r="F69" s="10">
        <f>number!F69/number!$B69*100</f>
        <v>0.28095330362332882</v>
      </c>
      <c r="G69" s="60">
        <f>number!G69/number!$B69*100</f>
        <v>1.1625653943034295</v>
      </c>
    </row>
    <row r="70" spans="1:7" ht="10.5" customHeight="1" x14ac:dyDescent="0.25">
      <c r="A70" s="45" t="s">
        <v>23</v>
      </c>
      <c r="B70" s="8">
        <f>number!B70</f>
        <v>12325</v>
      </c>
      <c r="C70" s="10">
        <f>number!C70/number!$B70*100</f>
        <v>92.194726166328593</v>
      </c>
      <c r="D70" s="10">
        <f>number!D70/number!$B70*100</f>
        <v>0.15415821501014199</v>
      </c>
      <c r="E70" s="10">
        <f>number!E70/number!$B70*100</f>
        <v>5.9634888438133871</v>
      </c>
      <c r="F70" s="10">
        <f>number!F70/number!$B70*100</f>
        <v>0.30020283975659229</v>
      </c>
      <c r="G70" s="60">
        <f>number!G70/number!$B70*100</f>
        <v>1.387423935091278</v>
      </c>
    </row>
    <row r="71" spans="1:7" ht="10.5" customHeight="1" x14ac:dyDescent="0.25">
      <c r="A71" s="45" t="s">
        <v>24</v>
      </c>
      <c r="B71" s="8">
        <f>number!B71</f>
        <v>19943</v>
      </c>
      <c r="C71" s="10">
        <f>number!C71/number!$B71*100</f>
        <v>90.327433184576051</v>
      </c>
      <c r="D71" s="10">
        <f>number!D71/number!$B71*100</f>
        <v>0.33595747881462168</v>
      </c>
      <c r="E71" s="10">
        <f>number!E71/number!$B71*100</f>
        <v>7.7069648498219925</v>
      </c>
      <c r="F71" s="10">
        <f>number!F71/number!$B71*100</f>
        <v>0.46632903775760914</v>
      </c>
      <c r="G71" s="60">
        <f>number!G71/number!$B71*100</f>
        <v>1.1633154490297348</v>
      </c>
    </row>
    <row r="72" spans="1:7" ht="10.5" customHeight="1" x14ac:dyDescent="0.25">
      <c r="A72" s="45" t="s">
        <v>74</v>
      </c>
      <c r="B72" s="8">
        <f>number!B72</f>
        <v>21970</v>
      </c>
      <c r="C72" s="10">
        <f>number!C72/number!$B72*100</f>
        <v>93.400091033227127</v>
      </c>
      <c r="D72" s="10">
        <f>number!D72/number!$B72*100</f>
        <v>7.2826581702321341E-2</v>
      </c>
      <c r="E72" s="10">
        <f>number!E72/number!$B72*100</f>
        <v>3.8734638142922169</v>
      </c>
      <c r="F72" s="10">
        <f>number!F72/number!$B72*100</f>
        <v>1.2289485662266726</v>
      </c>
      <c r="G72" s="60">
        <f>number!G72/number!$B72*100</f>
        <v>1.4246700045516614</v>
      </c>
    </row>
    <row r="73" spans="1:7" ht="10.5" customHeight="1" x14ac:dyDescent="0.25">
      <c r="A73" s="45" t="s">
        <v>75</v>
      </c>
      <c r="B73" s="8">
        <f>number!B73</f>
        <v>25476</v>
      </c>
      <c r="C73" s="10">
        <f>number!C73/number!$B73*100</f>
        <v>79.659287172240539</v>
      </c>
      <c r="D73" s="10">
        <f>number!D73/number!$B73*100</f>
        <v>1.1932799497566335</v>
      </c>
      <c r="E73" s="10">
        <f>number!E73/number!$B73*100</f>
        <v>15.186842518448737</v>
      </c>
      <c r="F73" s="10">
        <f>number!F73/number!$B73*100</f>
        <v>2.6024493641073954</v>
      </c>
      <c r="G73" s="60">
        <f>number!G73/number!$B73*100</f>
        <v>1.358140995446695</v>
      </c>
    </row>
    <row r="74" spans="1:7" ht="10.5" customHeight="1" x14ac:dyDescent="0.25">
      <c r="A74" s="45" t="s">
        <v>29</v>
      </c>
      <c r="B74" s="8">
        <f>number!B74</f>
        <v>10781</v>
      </c>
      <c r="C74" s="10">
        <f>number!C74/number!$B74*100</f>
        <v>91.522122252110194</v>
      </c>
      <c r="D74" s="10">
        <f>number!D74/number!$B74*100</f>
        <v>8.3480196642240975E-2</v>
      </c>
      <c r="E74" s="10">
        <f>number!E74/number!$B74*100</f>
        <v>6.6598645765698921</v>
      </c>
      <c r="F74" s="10">
        <f>number!F74/number!$B74*100</f>
        <v>0.50088117985344582</v>
      </c>
      <c r="G74" s="60">
        <f>number!G74/number!$B74*100</f>
        <v>1.2336517948242278</v>
      </c>
    </row>
    <row r="75" spans="1:7" ht="10.5" customHeight="1" x14ac:dyDescent="0.25">
      <c r="A75" s="46" t="s">
        <v>76</v>
      </c>
      <c r="B75" s="8">
        <f>number!B75</f>
        <v>27333</v>
      </c>
      <c r="C75" s="10">
        <f>number!C75/number!$B75*100</f>
        <v>92.031610141587095</v>
      </c>
      <c r="D75" s="10">
        <f>number!D75/number!$B75*100</f>
        <v>0.23049061573921634</v>
      </c>
      <c r="E75" s="10">
        <f>number!E75/number!$B75*100</f>
        <v>4.9281088793765777</v>
      </c>
      <c r="F75" s="10">
        <f>number!F75/number!$B75*100</f>
        <v>1.1122086854717741</v>
      </c>
      <c r="G75" s="60">
        <f>number!G75/number!$B75*100</f>
        <v>1.6975816778253394</v>
      </c>
    </row>
    <row r="76" spans="1:7" ht="10.5" customHeight="1" x14ac:dyDescent="0.25">
      <c r="A76" s="45" t="s">
        <v>77</v>
      </c>
      <c r="B76" s="8">
        <f>number!B76</f>
        <v>21460</v>
      </c>
      <c r="C76" s="10">
        <f>number!C76/number!$B76*100</f>
        <v>92.791239515377441</v>
      </c>
      <c r="D76" s="10">
        <f>number!D76/number!$B76*100</f>
        <v>0.1863932898415657</v>
      </c>
      <c r="E76" s="10">
        <f>number!E76/number!$B76*100</f>
        <v>4.5712954333643987</v>
      </c>
      <c r="F76" s="10">
        <f>number!F76/number!$B76*100</f>
        <v>1.0298229263746506</v>
      </c>
      <c r="G76" s="60">
        <f>number!G76/number!$B76*100</f>
        <v>1.4212488350419386</v>
      </c>
    </row>
    <row r="77" spans="1:7" ht="10.5" customHeight="1" x14ac:dyDescent="0.25">
      <c r="A77" s="45" t="s">
        <v>78</v>
      </c>
      <c r="B77" s="8">
        <f>number!B77</f>
        <v>10122</v>
      </c>
      <c r="C77" s="10">
        <f>number!C77/number!$B77*100</f>
        <v>88.974510966212208</v>
      </c>
      <c r="D77" s="10">
        <f>number!D77/number!$B77*100</f>
        <v>0.55325034578146615</v>
      </c>
      <c r="E77" s="10">
        <f>number!E77/number!$B77*100</f>
        <v>8.6346571823750242</v>
      </c>
      <c r="F77" s="10">
        <f>number!F77/number!$B77*100</f>
        <v>0.55325034578146615</v>
      </c>
      <c r="G77" s="60">
        <f>number!G77/number!$B77*100</f>
        <v>1.2843311598498319</v>
      </c>
    </row>
    <row r="78" spans="1:7" ht="10.5" customHeight="1" x14ac:dyDescent="0.25">
      <c r="A78" s="45" t="s">
        <v>25</v>
      </c>
      <c r="B78" s="8">
        <f>number!B78</f>
        <v>23597</v>
      </c>
      <c r="C78" s="10">
        <f>number!C78/number!$B78*100</f>
        <v>88.439208373945846</v>
      </c>
      <c r="D78" s="10">
        <f>number!D78/number!$B78*100</f>
        <v>0.30512353265245579</v>
      </c>
      <c r="E78" s="10">
        <f>number!E78/number!$B78*100</f>
        <v>8.869771581133195</v>
      </c>
      <c r="F78" s="10">
        <f>number!F78/number!$B78*100</f>
        <v>0.99588930796287667</v>
      </c>
      <c r="G78" s="60">
        <f>number!G78/number!$B78*100</f>
        <v>1.390007204305632</v>
      </c>
    </row>
    <row r="79" spans="1:7" ht="10.5" customHeight="1" x14ac:dyDescent="0.25">
      <c r="A79" s="45" t="s">
        <v>26</v>
      </c>
      <c r="B79" s="8">
        <f>number!B79</f>
        <v>9330</v>
      </c>
      <c r="C79" s="10">
        <f>number!C79/number!$B79*100</f>
        <v>90.964630225080384</v>
      </c>
      <c r="D79" s="10">
        <f>number!D79/number!$B79*100</f>
        <v>0.4287245444801715</v>
      </c>
      <c r="E79" s="10">
        <f>number!E79/number!$B79*100</f>
        <v>7.642015005359057</v>
      </c>
      <c r="F79" s="10">
        <f>number!F79/number!$B79*100</f>
        <v>0.45016077170418006</v>
      </c>
      <c r="G79" s="60">
        <f>number!G79/number!$B79*100</f>
        <v>0.51446945337620575</v>
      </c>
    </row>
    <row r="80" spans="1:7" ht="10.5" customHeight="1" x14ac:dyDescent="0.25">
      <c r="A80" s="45" t="s">
        <v>79</v>
      </c>
      <c r="B80" s="8">
        <f>number!B80</f>
        <v>10145</v>
      </c>
      <c r="C80" s="10">
        <f>number!C80/number!$B80*100</f>
        <v>91.936914736323317</v>
      </c>
      <c r="D80" s="10">
        <f>number!D80/number!$B80*100</f>
        <v>0.21685559388861506</v>
      </c>
      <c r="E80" s="10">
        <f>number!E80/number!$B80*100</f>
        <v>6.7126663380975851</v>
      </c>
      <c r="F80" s="10">
        <f>number!F80/number!$B80*100</f>
        <v>0.37456875308033516</v>
      </c>
      <c r="G80" s="60">
        <f>number!G80/number!$B80*100</f>
        <v>0.75899457861015274</v>
      </c>
    </row>
    <row r="81" spans="1:7" ht="10.5" customHeight="1" x14ac:dyDescent="0.25">
      <c r="A81" s="45" t="s">
        <v>80</v>
      </c>
      <c r="B81" s="8">
        <f>number!B81</f>
        <v>10035</v>
      </c>
      <c r="C81" s="10">
        <f>number!C81/number!$B81*100</f>
        <v>91.081215744892873</v>
      </c>
      <c r="D81" s="10">
        <f>number!D81/number!$B81*100</f>
        <v>0.15944195316392626</v>
      </c>
      <c r="E81" s="10">
        <f>number!E81/number!$B81*100</f>
        <v>7.0054808171400103</v>
      </c>
      <c r="F81" s="10">
        <f>number!F81/number!$B81*100</f>
        <v>0.48829098156452416</v>
      </c>
      <c r="G81" s="60">
        <f>number!G81/number!$B81*100</f>
        <v>1.2655705032386646</v>
      </c>
    </row>
    <row r="82" spans="1:7" ht="10.5" customHeight="1" x14ac:dyDescent="0.25">
      <c r="A82" s="45" t="s">
        <v>81</v>
      </c>
      <c r="B82" s="8">
        <f>number!B82</f>
        <v>11965</v>
      </c>
      <c r="C82" s="10">
        <f>number!C82/number!$B82*100</f>
        <v>91.174258253238619</v>
      </c>
      <c r="D82" s="10">
        <f>number!D82/number!$B82*100</f>
        <v>0.15879648976180527</v>
      </c>
      <c r="E82" s="10">
        <f>number!E82/number!$B82*100</f>
        <v>7.2043460091934808</v>
      </c>
      <c r="F82" s="10">
        <f>number!F82/number!$B82*100</f>
        <v>0.49310488926034263</v>
      </c>
      <c r="G82" s="60">
        <f>number!G82/number!$B82*100</f>
        <v>0.96949435854575849</v>
      </c>
    </row>
    <row r="83" spans="1:7" ht="10.5" customHeight="1" x14ac:dyDescent="0.25">
      <c r="A83" s="45" t="s">
        <v>30</v>
      </c>
      <c r="B83" s="8">
        <f>number!B83</f>
        <v>9485</v>
      </c>
      <c r="C83" s="10">
        <f>number!C83/number!$B83*100</f>
        <v>88.118081180811814</v>
      </c>
      <c r="D83" s="10">
        <f>number!D83/number!$B83*100</f>
        <v>0.29520295202952029</v>
      </c>
      <c r="E83" s="10">
        <f>number!E83/number!$B83*100</f>
        <v>9.509752240379548</v>
      </c>
      <c r="F83" s="10">
        <f>number!F83/number!$B83*100</f>
        <v>1.3705851344227729</v>
      </c>
      <c r="G83" s="60">
        <f>number!G83/number!$B83*100</f>
        <v>0.70637849235635219</v>
      </c>
    </row>
    <row r="84" spans="1:7" ht="10.5" customHeight="1" x14ac:dyDescent="0.25">
      <c r="A84" s="45" t="s">
        <v>27</v>
      </c>
      <c r="B84" s="8">
        <f>number!B84</f>
        <v>20113</v>
      </c>
      <c r="C84" s="10">
        <f>number!C84/number!$B84*100</f>
        <v>92.020086511211645</v>
      </c>
      <c r="D84" s="10">
        <f>number!D84/number!$B84*100</f>
        <v>0.27345497936657881</v>
      </c>
      <c r="E84" s="10">
        <f>number!E84/number!$B84*100</f>
        <v>6.5281161437876003</v>
      </c>
      <c r="F84" s="10">
        <f>number!F84/number!$B84*100</f>
        <v>0.25356734450355495</v>
      </c>
      <c r="G84" s="60">
        <f>number!G84/number!$B84*100</f>
        <v>0.92477502113061205</v>
      </c>
    </row>
    <row r="85" spans="1:7" ht="10.5" customHeight="1" x14ac:dyDescent="0.25">
      <c r="A85" s="45" t="s">
        <v>82</v>
      </c>
      <c r="B85" s="8">
        <f>number!B85</f>
        <v>16318</v>
      </c>
      <c r="C85" s="10">
        <f>number!C85/number!$B85*100</f>
        <v>92.198798872410833</v>
      </c>
      <c r="D85" s="10">
        <f>number!D85/number!$B85*100</f>
        <v>0.22061527147934795</v>
      </c>
      <c r="E85" s="10">
        <f>number!E85/number!$B85*100</f>
        <v>6.3426890550312542</v>
      </c>
      <c r="F85" s="10">
        <f>number!F85/number!$B85*100</f>
        <v>0.3493075131756343</v>
      </c>
      <c r="G85" s="60">
        <f>number!G85/number!$B85*100</f>
        <v>0.88858928790292935</v>
      </c>
    </row>
    <row r="86" spans="1:7" ht="10.5" customHeight="1" x14ac:dyDescent="0.25">
      <c r="A86" s="45" t="s">
        <v>83</v>
      </c>
      <c r="B86" s="8">
        <f>number!B86</f>
        <v>9295</v>
      </c>
      <c r="C86" s="10">
        <f>number!C86/number!$B86*100</f>
        <v>91.479289940828394</v>
      </c>
      <c r="D86" s="10">
        <f>number!D86/number!$B86*100</f>
        <v>0.3012372243141474</v>
      </c>
      <c r="E86" s="10">
        <f>number!E86/number!$B86*100</f>
        <v>7.1974179666487368</v>
      </c>
      <c r="F86" s="10">
        <f>number!F86/number!$B86*100</f>
        <v>0.37654653039268426</v>
      </c>
      <c r="G86" s="60">
        <f>number!G86/number!$B86*100</f>
        <v>0.64550833781603012</v>
      </c>
    </row>
    <row r="87" spans="1:7" ht="10.5" customHeight="1" x14ac:dyDescent="0.25">
      <c r="A87" s="45" t="s">
        <v>84</v>
      </c>
      <c r="B87" s="8">
        <f>number!B87</f>
        <v>11688</v>
      </c>
      <c r="C87" s="10">
        <f>number!C87/number!$B87*100</f>
        <v>91.504106776180691</v>
      </c>
      <c r="D87" s="10">
        <f>number!D87/number!$B87*100</f>
        <v>9.4113620807665985E-2</v>
      </c>
      <c r="E87" s="10">
        <f>number!E87/number!$B87*100</f>
        <v>5.9034907597535931</v>
      </c>
      <c r="F87" s="10">
        <f>number!F87/number!$B87*100</f>
        <v>1.2063655030800822</v>
      </c>
      <c r="G87" s="60">
        <f>number!G87/number!$B87*100</f>
        <v>1.2919233401779604</v>
      </c>
    </row>
    <row r="88" spans="1:7" ht="10.5" customHeight="1" x14ac:dyDescent="0.25">
      <c r="A88" s="45" t="s">
        <v>85</v>
      </c>
      <c r="B88" s="8">
        <f>number!B88</f>
        <v>13715</v>
      </c>
      <c r="C88" s="10">
        <f>number!C88/number!$B88*100</f>
        <v>92.118118847976675</v>
      </c>
      <c r="D88" s="10">
        <f>number!D88/number!$B88*100</f>
        <v>0.11666059059423989</v>
      </c>
      <c r="E88" s="10">
        <f>number!E88/number!$B88*100</f>
        <v>5.4830477579292749</v>
      </c>
      <c r="F88" s="10">
        <f>number!F88/number!$B88*100</f>
        <v>0.90411957710535906</v>
      </c>
      <c r="G88" s="60">
        <f>number!G88/number!$B88*100</f>
        <v>1.3780532263944587</v>
      </c>
    </row>
    <row r="89" spans="1:7" ht="10.5" customHeight="1" x14ac:dyDescent="0.25">
      <c r="A89" s="45" t="s">
        <v>86</v>
      </c>
      <c r="B89" s="8">
        <f>number!B89</f>
        <v>23508</v>
      </c>
      <c r="C89" s="10">
        <f>number!C89/number!$B89*100</f>
        <v>86.995916283818275</v>
      </c>
      <c r="D89" s="10">
        <f>number!D89/number!$B89*100</f>
        <v>1.3059384039475923</v>
      </c>
      <c r="E89" s="10">
        <f>number!E89/number!$B89*100</f>
        <v>9.3117236685383702</v>
      </c>
      <c r="F89" s="10">
        <f>number!F89/number!$B89*100</f>
        <v>1.3654925982644206</v>
      </c>
      <c r="G89" s="60">
        <f>number!G89/number!$B89*100</f>
        <v>1.0209290454313424</v>
      </c>
    </row>
    <row r="90" spans="1:7" ht="10.5" customHeight="1" x14ac:dyDescent="0.25">
      <c r="A90" s="45" t="s">
        <v>87</v>
      </c>
      <c r="B90" s="8">
        <f>number!B90</f>
        <v>11052</v>
      </c>
      <c r="C90" s="10">
        <f>number!C90/number!$B90*100</f>
        <v>90.571842200506694</v>
      </c>
      <c r="D90" s="10">
        <f>number!D90/number!$B90*100</f>
        <v>0.24429967426710095</v>
      </c>
      <c r="E90" s="10">
        <f>number!E90/number!$B90*100</f>
        <v>7.4104234527687298</v>
      </c>
      <c r="F90" s="10">
        <f>number!F90/number!$B90*100</f>
        <v>0.50669562070213536</v>
      </c>
      <c r="G90" s="60">
        <f>number!G90/number!$B90*100</f>
        <v>1.2667390517553385</v>
      </c>
    </row>
    <row r="91" spans="1:7" ht="10.5" customHeight="1" thickBot="1" x14ac:dyDescent="0.3">
      <c r="A91" s="47" t="s">
        <v>88</v>
      </c>
      <c r="B91" s="48">
        <f>number!B91</f>
        <v>13592</v>
      </c>
      <c r="C91" s="62">
        <f>number!C91/number!$B91*100</f>
        <v>91.649499705709232</v>
      </c>
      <c r="D91" s="62">
        <f>number!D91/number!$B91*100</f>
        <v>8.8287227781047667E-2</v>
      </c>
      <c r="E91" s="62">
        <f>number!E91/number!$B91*100</f>
        <v>5.6209535020600354</v>
      </c>
      <c r="F91" s="62">
        <f>number!F91/number!$B91*100</f>
        <v>1.0447321954090643</v>
      </c>
      <c r="G91" s="63">
        <f>number!G91/number!$B91*100</f>
        <v>1.5965273690406119</v>
      </c>
    </row>
  </sheetData>
  <sheetProtection sheet="1" objects="1" scenarios="1"/>
  <phoneticPr fontId="0" type="noConversion"/>
  <printOptions horizontalCentered="1"/>
  <pageMargins left="0.35433070866141736" right="1.3385826771653544" top="0.39370078740157483" bottom="0.59055118110236227" header="0.51181102362204722" footer="0.19685039370078741"/>
  <pageSetup paperSize="9" scale="78" orientation="portrait" r:id="rId1"/>
  <headerFooter alignWithMargins="0">
    <oddFooter>&amp;L&amp;8&amp;K00-048Source: ONS, Crown Copyright 2022&amp;R&amp;7&amp;K00-048Transportation and Connectivity, Place, Prosperity &amp; Sustainability, www.birmingham.gov.uk/census, brenda.henry@birmingham.gov.uk, 0121 303 4208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Definition and notes</vt:lpstr>
      <vt:lpstr>number</vt:lpstr>
      <vt:lpstr>percent</vt:lpstr>
    </vt:vector>
  </TitlesOfParts>
  <Company>BCC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KS204 Country of Birth</dc:title>
  <dc:creator>PLAABAHY</dc:creator>
  <cp:lastModifiedBy>James Cowling</cp:lastModifiedBy>
  <cp:lastPrinted>2022-11-08T18:53:18Z</cp:lastPrinted>
  <dcterms:created xsi:type="dcterms:W3CDTF">2003-09-23T15:08:42Z</dcterms:created>
  <dcterms:modified xsi:type="dcterms:W3CDTF">2023-02-08T12:13:58Z</dcterms:modified>
</cp:coreProperties>
</file>